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tabRatio="920" activeTab="0"/>
  </bookViews>
  <sheets>
    <sheet name="财政补助资金汇总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<sst xmlns="http://schemas.openxmlformats.org/spreadsheetml/2006/main" count="43" uniqueCount="33">
  <si>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2021年春季高中段学生资助经费统计汇总表</t>
  </si>
  <si>
    <t>单位：元</t>
  </si>
  <si>
    <r>
      <t>学校名称</t>
    </r>
    <r>
      <rPr>
        <b/>
        <sz val="10"/>
        <color indexed="8"/>
        <rFont val="宋体"/>
        <family val="0"/>
      </rPr>
      <t>(必填）</t>
    </r>
  </si>
  <si>
    <t>国家助学金</t>
  </si>
  <si>
    <t>新疆班地方助学金</t>
  </si>
  <si>
    <t>爱心营养餐</t>
  </si>
  <si>
    <t>困难学生免代收费补助</t>
  </si>
  <si>
    <t>中职涉农专业免住宿费补助</t>
  </si>
  <si>
    <t>中职校内奖学金</t>
  </si>
  <si>
    <t>应补金额合计</t>
  </si>
  <si>
    <t>实补金额合计</t>
  </si>
  <si>
    <t>备注</t>
  </si>
  <si>
    <t>人数</t>
  </si>
  <si>
    <t>金额</t>
  </si>
  <si>
    <t>慈溪市锦堂高级职业中学</t>
  </si>
  <si>
    <t>慈溪高级职业中学</t>
  </si>
  <si>
    <t>宁波行知中等职业学校</t>
  </si>
  <si>
    <t>慈溪市周巷高级职业中学</t>
  </si>
  <si>
    <t>杭州湾职业学校</t>
  </si>
  <si>
    <t>职高合计</t>
  </si>
  <si>
    <t>慈溪市杨贤江中学</t>
  </si>
  <si>
    <t>慈溪市浒山中学</t>
  </si>
  <si>
    <t>慈溪市三山高级中学</t>
  </si>
  <si>
    <t>上年结余4680.54</t>
  </si>
  <si>
    <t>慈溪市观城中学</t>
  </si>
  <si>
    <t>慈溪赫威斯育才高级中学</t>
  </si>
  <si>
    <t>慈溪市逍林中学</t>
  </si>
  <si>
    <t>慈溪市龙山中学</t>
  </si>
  <si>
    <t>慈溪中学</t>
  </si>
  <si>
    <t>慈溪市周巷中学</t>
  </si>
  <si>
    <t>慈溪市横河中学</t>
  </si>
  <si>
    <t>普高合计</t>
  </si>
  <si>
    <t>共合计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</si>
</sst>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name val="Calibri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2"/>
      <name val="DejaVu Sans"/>
      <family val="2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0" borderId="0">
      <alignment vertical="center"/>
      <protection/>
    </xf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6" fillId="0" borderId="4" applyNumberFormat="0" applyFill="0" applyAlignment="0" applyProtection="0"/>
    <xf numFmtId="0" fontId="15" fillId="8" borderId="0" applyNumberFormat="0" applyBorder="0" applyAlignment="0" applyProtection="0"/>
    <xf numFmtId="0" fontId="10" fillId="0" borderId="5" applyNumberFormat="0" applyFill="0" applyAlignment="0" applyProtection="0"/>
    <xf numFmtId="0" fontId="15" fillId="9" borderId="0" applyNumberFormat="0" applyBorder="0" applyAlignment="0" applyProtection="0"/>
    <xf numFmtId="0" fontId="14" fillId="10" borderId="6" applyNumberFormat="0" applyAlignment="0" applyProtection="0"/>
    <xf numFmtId="0" fontId="27" fillId="10" borderId="1" applyNumberFormat="0" applyAlignment="0" applyProtection="0"/>
    <xf numFmtId="0" fontId="25" fillId="11" borderId="7" applyNumberFormat="0" applyAlignment="0" applyProtection="0"/>
    <xf numFmtId="0" fontId="12" fillId="0" borderId="0">
      <alignment vertical="center"/>
      <protection/>
    </xf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8" fillId="0" borderId="8" applyNumberFormat="0" applyFill="0" applyAlignment="0" applyProtection="0"/>
    <xf numFmtId="0" fontId="12" fillId="0" borderId="0">
      <alignment vertical="center"/>
      <protection/>
    </xf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31" fillId="0" borderId="0">
      <alignment vertical="center"/>
      <protection/>
    </xf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0" borderId="0">
      <alignment vertical="center"/>
      <protection/>
    </xf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 vertical="center"/>
      <protection/>
    </xf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29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2" fillId="24" borderId="0" xfId="88" applyNumberFormat="1" applyFont="1" applyFill="1" applyAlignment="1" applyProtection="1">
      <alignment horizontal="center" vertical="center" wrapText="1"/>
      <protection/>
    </xf>
    <xf numFmtId="0" fontId="2" fillId="24" borderId="0" xfId="0" applyNumberFormat="1" applyFont="1" applyFill="1" applyAlignment="1" applyProtection="1">
      <alignment horizontal="center" vertical="center" wrapText="1"/>
      <protection/>
    </xf>
    <xf numFmtId="0" fontId="3" fillId="24" borderId="0" xfId="88" applyNumberFormat="1" applyFont="1" applyFill="1" applyAlignment="1" applyProtection="1">
      <alignment horizontal="center" vertical="center" wrapText="1"/>
      <protection/>
    </xf>
    <xf numFmtId="0" fontId="4" fillId="24" borderId="11" xfId="88" applyNumberFormat="1" applyFont="1" applyFill="1" applyBorder="1" applyAlignment="1" applyProtection="1">
      <alignment horizontal="center" vertical="center" wrapText="1"/>
      <protection/>
    </xf>
    <xf numFmtId="0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88" applyNumberFormat="1" applyFont="1" applyFill="1" applyBorder="1" applyAlignment="1" applyProtection="1">
      <alignment horizontal="center" vertical="center" wrapText="1"/>
      <protection/>
    </xf>
    <xf numFmtId="0" fontId="5" fillId="24" borderId="12" xfId="0" applyFont="1" applyFill="1" applyBorder="1" applyAlignment="1">
      <alignment horizontal="center" vertical="center"/>
    </xf>
    <xf numFmtId="49" fontId="32" fillId="24" borderId="12" xfId="0" applyNumberFormat="1" applyFont="1" applyFill="1" applyBorder="1" applyAlignment="1">
      <alignment horizontal="center" vertical="center"/>
    </xf>
    <xf numFmtId="49" fontId="32" fillId="24" borderId="12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4" fillId="24" borderId="0" xfId="88" applyNumberFormat="1" applyFont="1" applyFill="1" applyAlignment="1" applyProtection="1">
      <alignment horizontal="center" vertical="center" wrapText="1"/>
      <protection/>
    </xf>
    <xf numFmtId="0" fontId="3" fillId="24" borderId="0" xfId="88" applyNumberFormat="1" applyFont="1" applyFill="1" applyAlignment="1" applyProtection="1">
      <alignment vertical="center" wrapText="1"/>
      <protection/>
    </xf>
    <xf numFmtId="0" fontId="5" fillId="24" borderId="11" xfId="88" applyNumberFormat="1" applyFont="1" applyFill="1" applyBorder="1" applyAlignment="1" applyProtection="1">
      <alignment horizontal="center" vertical="center" wrapText="1"/>
      <protection/>
    </xf>
    <xf numFmtId="0" fontId="5" fillId="24" borderId="11" xfId="0" applyNumberFormat="1" applyFont="1" applyFill="1" applyBorder="1" applyAlignment="1" applyProtection="1">
      <alignment horizontal="center" vertical="center" wrapText="1"/>
      <protection/>
    </xf>
    <xf numFmtId="0" fontId="5" fillId="24" borderId="11" xfId="0" applyNumberFormat="1" applyFont="1" applyFill="1" applyBorder="1" applyAlignment="1" applyProtection="1">
      <alignment horizontal="center" vertical="center" wrapText="1"/>
      <protection/>
    </xf>
    <xf numFmtId="0" fontId="5" fillId="24" borderId="12" xfId="88" applyNumberFormat="1" applyFont="1" applyFill="1" applyBorder="1" applyAlignment="1" applyProtection="1">
      <alignment horizontal="center" vertical="center" wrapText="1"/>
      <protection/>
    </xf>
    <xf numFmtId="0" fontId="5" fillId="24" borderId="12" xfId="0" applyNumberFormat="1" applyFont="1" applyFill="1" applyBorder="1" applyAlignment="1" applyProtection="1">
      <alignment horizontal="center" vertical="center" wrapText="1"/>
      <protection/>
    </xf>
    <xf numFmtId="0" fontId="5" fillId="24" borderId="12" xfId="0" applyFont="1" applyFill="1" applyBorder="1" applyAlignment="1">
      <alignment horizontal="center" vertical="center"/>
    </xf>
    <xf numFmtId="0" fontId="32" fillId="24" borderId="12" xfId="0" applyNumberFormat="1" applyFont="1" applyFill="1" applyBorder="1" applyAlignment="1">
      <alignment horizontal="center" vertical="center"/>
    </xf>
    <xf numFmtId="176" fontId="5" fillId="24" borderId="12" xfId="0" applyNumberFormat="1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76" fontId="5" fillId="24" borderId="13" xfId="0" applyNumberFormat="1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 27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32 2" xfId="44"/>
    <cellStyle name="20% - 强调文字颜色 6" xfId="45"/>
    <cellStyle name="强调文字颜色 2" xfId="46"/>
    <cellStyle name="链接单元格" xfId="47"/>
    <cellStyle name="常规 2_2014学年秋季帮困助学名单（全校）1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常规 2 4" xfId="72"/>
    <cellStyle name="常规 11" xfId="73"/>
    <cellStyle name="常规 14" xfId="74"/>
    <cellStyle name="常规 15" xfId="75"/>
    <cellStyle name="常规 2" xfId="76"/>
    <cellStyle name="常规 3" xfId="77"/>
    <cellStyle name="常规 33 2" xfId="78"/>
    <cellStyle name="常规 4" xfId="79"/>
    <cellStyle name="常规 47" xfId="80"/>
    <cellStyle name="常规 5" xfId="81"/>
    <cellStyle name="常规 7" xfId="82"/>
    <cellStyle name="常规 8" xfId="83"/>
    <cellStyle name="常规 9" xfId="84"/>
    <cellStyle name="常规 9 2" xfId="85"/>
    <cellStyle name="常规_Sheet1" xfId="86"/>
    <cellStyle name="常规_Sheet1_1" xfId="87"/>
    <cellStyle name="常规_财政补助资金汇总表" xfId="88"/>
    <cellStyle name="样式 1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22"/>
  <sheetViews>
    <sheetView tabSelected="1" workbookViewId="0" topLeftCell="A1">
      <selection activeCell="I8" sqref="I8"/>
    </sheetView>
  </sheetViews>
  <sheetFormatPr defaultColWidth="8.625" defaultRowHeight="14.25"/>
  <cols>
    <col min="1" max="1" width="20.375" style="2" customWidth="1"/>
    <col min="2" max="2" width="5.125" style="3" customWidth="1"/>
    <col min="3" max="3" width="7.25390625" style="3" customWidth="1"/>
    <col min="4" max="4" width="3.875" style="3" customWidth="1"/>
    <col min="5" max="5" width="6.50390625" style="3" customWidth="1"/>
    <col min="6" max="6" width="6.125" style="3" customWidth="1"/>
    <col min="7" max="7" width="7.50390625" style="3" customWidth="1"/>
    <col min="8" max="8" width="5.50390625" style="3" customWidth="1"/>
    <col min="9" max="9" width="7.125" style="3" customWidth="1"/>
    <col min="10" max="10" width="4.125" style="3" customWidth="1"/>
    <col min="11" max="11" width="5.75390625" style="3" customWidth="1"/>
    <col min="12" max="12" width="5.50390625" style="3" customWidth="1"/>
    <col min="13" max="13" width="6.625" style="3" customWidth="1"/>
    <col min="14" max="14" width="8.375" style="3" customWidth="1"/>
    <col min="15" max="15" width="10.125" style="3" customWidth="1"/>
    <col min="16" max="16" width="13.00390625" style="3" customWidth="1"/>
    <col min="17" max="16384" width="8.625" style="3" customWidth="1"/>
  </cols>
  <sheetData>
    <row r="1" spans="1:16" ht="2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8" t="s">
        <v>1</v>
      </c>
      <c r="P2" s="19"/>
    </row>
    <row r="3" spans="1:16" ht="34.5" customHeight="1">
      <c r="A3" s="7" t="s">
        <v>2</v>
      </c>
      <c r="B3" s="7" t="s">
        <v>3</v>
      </c>
      <c r="C3" s="8"/>
      <c r="D3" s="8" t="s">
        <v>4</v>
      </c>
      <c r="E3" s="8"/>
      <c r="F3" s="7" t="s">
        <v>5</v>
      </c>
      <c r="G3" s="8"/>
      <c r="H3" s="7" t="s">
        <v>6</v>
      </c>
      <c r="I3" s="8"/>
      <c r="J3" s="7" t="s">
        <v>7</v>
      </c>
      <c r="K3" s="8"/>
      <c r="L3" s="20" t="s">
        <v>8</v>
      </c>
      <c r="M3" s="21"/>
      <c r="N3" s="22" t="s">
        <v>9</v>
      </c>
      <c r="O3" s="7" t="s">
        <v>10</v>
      </c>
      <c r="P3" s="7" t="s">
        <v>11</v>
      </c>
    </row>
    <row r="4" spans="1:16" ht="14.25">
      <c r="A4" s="9"/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23" t="s">
        <v>12</v>
      </c>
      <c r="M4" s="23" t="s">
        <v>13</v>
      </c>
      <c r="N4" s="24"/>
      <c r="O4" s="9"/>
      <c r="P4" s="9"/>
    </row>
    <row r="5" spans="1:113" s="1" customFormat="1" ht="16.5" customHeight="1">
      <c r="A5" s="10" t="s">
        <v>14</v>
      </c>
      <c r="B5" s="10">
        <v>62</v>
      </c>
      <c r="C5" s="10">
        <v>62000</v>
      </c>
      <c r="D5" s="10"/>
      <c r="E5" s="10"/>
      <c r="F5" s="10">
        <v>65</v>
      </c>
      <c r="G5" s="10">
        <v>48750</v>
      </c>
      <c r="H5" s="10">
        <v>65</v>
      </c>
      <c r="I5" s="10">
        <v>26000</v>
      </c>
      <c r="J5" s="10"/>
      <c r="K5" s="10"/>
      <c r="L5" s="10">
        <v>68</v>
      </c>
      <c r="M5" s="10">
        <v>68000</v>
      </c>
      <c r="N5" s="10">
        <v>204750</v>
      </c>
      <c r="O5" s="10">
        <f>C5+E5+G5+I5+K5+M5</f>
        <v>204750</v>
      </c>
      <c r="P5" s="10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2"/>
    </row>
    <row r="6" spans="1:113" s="1" customFormat="1" ht="14.25">
      <c r="A6" s="11" t="s">
        <v>15</v>
      </c>
      <c r="B6" s="10">
        <v>73</v>
      </c>
      <c r="C6" s="10">
        <v>73000</v>
      </c>
      <c r="D6" s="10"/>
      <c r="E6" s="10"/>
      <c r="F6" s="11">
        <v>111</v>
      </c>
      <c r="G6" s="11">
        <v>83250</v>
      </c>
      <c r="H6" s="11">
        <v>111</v>
      </c>
      <c r="I6" s="11">
        <v>63100</v>
      </c>
      <c r="J6" s="11">
        <v>0</v>
      </c>
      <c r="K6" s="11">
        <v>0</v>
      </c>
      <c r="L6" s="11">
        <v>157</v>
      </c>
      <c r="M6" s="11">
        <v>157000</v>
      </c>
      <c r="N6" s="11">
        <v>376350</v>
      </c>
      <c r="O6" s="10">
        <f>C6+E6+G6+I6+K6+M6</f>
        <v>376350</v>
      </c>
      <c r="P6" s="1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2"/>
    </row>
    <row r="7" spans="1:113" s="1" customFormat="1" ht="14.25">
      <c r="A7" s="11" t="s">
        <v>16</v>
      </c>
      <c r="B7" s="11">
        <v>134</v>
      </c>
      <c r="C7" s="11">
        <v>134000</v>
      </c>
      <c r="D7" s="11">
        <v>228</v>
      </c>
      <c r="E7" s="11">
        <v>228000</v>
      </c>
      <c r="F7" s="11">
        <v>153</v>
      </c>
      <c r="G7" s="11">
        <v>114750</v>
      </c>
      <c r="H7" s="11">
        <v>153</v>
      </c>
      <c r="I7" s="11">
        <v>76500</v>
      </c>
      <c r="J7" s="11">
        <v>0</v>
      </c>
      <c r="K7" s="11">
        <v>0</v>
      </c>
      <c r="L7" s="11">
        <v>173</v>
      </c>
      <c r="M7" s="11">
        <v>173000</v>
      </c>
      <c r="N7" s="11">
        <v>726250</v>
      </c>
      <c r="O7" s="10">
        <f>C7+E7+G7+I7+K7+M7</f>
        <v>726250</v>
      </c>
      <c r="P7" s="1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2"/>
    </row>
    <row r="8" spans="1:113" s="1" customFormat="1" ht="14.25">
      <c r="A8" s="11" t="s">
        <v>17</v>
      </c>
      <c r="B8" s="11">
        <v>87</v>
      </c>
      <c r="C8" s="11">
        <v>87000</v>
      </c>
      <c r="D8" s="11"/>
      <c r="E8" s="11"/>
      <c r="F8" s="11">
        <v>96</v>
      </c>
      <c r="G8" s="11">
        <v>72000</v>
      </c>
      <c r="H8" s="11">
        <v>96</v>
      </c>
      <c r="I8" s="11">
        <v>48000</v>
      </c>
      <c r="J8" s="11"/>
      <c r="K8" s="11"/>
      <c r="L8" s="11">
        <v>58</v>
      </c>
      <c r="M8" s="11">
        <v>58000</v>
      </c>
      <c r="N8" s="11">
        <v>265000</v>
      </c>
      <c r="O8" s="10">
        <f>C8+E8+G8+I8+K8+M8</f>
        <v>265000</v>
      </c>
      <c r="P8" s="1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2"/>
    </row>
    <row r="9" spans="1:113" s="1" customFormat="1" ht="14.25">
      <c r="A9" s="11" t="s">
        <v>18</v>
      </c>
      <c r="B9" s="11">
        <v>212</v>
      </c>
      <c r="C9" s="11">
        <v>212000</v>
      </c>
      <c r="D9" s="11"/>
      <c r="E9" s="11"/>
      <c r="F9" s="11">
        <v>51</v>
      </c>
      <c r="G9" s="11">
        <v>38250</v>
      </c>
      <c r="H9" s="11">
        <v>51</v>
      </c>
      <c r="I9" s="11">
        <v>25500</v>
      </c>
      <c r="J9" s="11">
        <v>180</v>
      </c>
      <c r="K9" s="11">
        <v>81000</v>
      </c>
      <c r="L9" s="11">
        <v>110</v>
      </c>
      <c r="M9" s="11">
        <v>110000</v>
      </c>
      <c r="N9" s="11">
        <v>466750</v>
      </c>
      <c r="O9" s="10">
        <f>C9+E9+G9+I9+K9+M9</f>
        <v>466750</v>
      </c>
      <c r="P9" s="1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2"/>
    </row>
    <row r="10" spans="1:113" s="1" customFormat="1" ht="14.25">
      <c r="A10" s="11" t="s">
        <v>19</v>
      </c>
      <c r="B10" s="11">
        <f>SUM(B5:B9)</f>
        <v>568</v>
      </c>
      <c r="C10" s="11">
        <f aca="true" t="shared" si="0" ref="C10:O10">SUM(C5:C9)</f>
        <v>568000</v>
      </c>
      <c r="D10" s="11">
        <f t="shared" si="0"/>
        <v>228</v>
      </c>
      <c r="E10" s="11">
        <f t="shared" si="0"/>
        <v>228000</v>
      </c>
      <c r="F10" s="11">
        <f t="shared" si="0"/>
        <v>476</v>
      </c>
      <c r="G10" s="11">
        <f t="shared" si="0"/>
        <v>357000</v>
      </c>
      <c r="H10" s="11">
        <f t="shared" si="0"/>
        <v>476</v>
      </c>
      <c r="I10" s="11">
        <f t="shared" si="0"/>
        <v>239100</v>
      </c>
      <c r="J10" s="11">
        <f t="shared" si="0"/>
        <v>180</v>
      </c>
      <c r="K10" s="11">
        <f t="shared" si="0"/>
        <v>81000</v>
      </c>
      <c r="L10" s="11">
        <f t="shared" si="0"/>
        <v>566</v>
      </c>
      <c r="M10" s="11">
        <f t="shared" si="0"/>
        <v>566000</v>
      </c>
      <c r="N10" s="11">
        <f t="shared" si="0"/>
        <v>2039100</v>
      </c>
      <c r="O10" s="11">
        <f t="shared" si="0"/>
        <v>2039100</v>
      </c>
      <c r="P10" s="1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2"/>
    </row>
    <row r="11" spans="1:113" s="1" customFormat="1" ht="14.25">
      <c r="A11" s="12" t="s">
        <v>20</v>
      </c>
      <c r="B11" s="13">
        <v>48</v>
      </c>
      <c r="C11" s="13">
        <v>48000</v>
      </c>
      <c r="D11" s="11"/>
      <c r="E11" s="11"/>
      <c r="F11" s="13">
        <v>48</v>
      </c>
      <c r="G11" s="13">
        <v>36000</v>
      </c>
      <c r="H11" s="13">
        <v>48</v>
      </c>
      <c r="I11" s="13">
        <v>22200</v>
      </c>
      <c r="J11" s="11"/>
      <c r="K11" s="11"/>
      <c r="L11" s="11"/>
      <c r="M11" s="11"/>
      <c r="N11" s="25">
        <v>106200</v>
      </c>
      <c r="O11" s="13">
        <v>106200</v>
      </c>
      <c r="P11" s="1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2"/>
    </row>
    <row r="12" spans="1:113" s="1" customFormat="1" ht="14.25">
      <c r="A12" s="12" t="s">
        <v>21</v>
      </c>
      <c r="B12" s="13">
        <v>36</v>
      </c>
      <c r="C12" s="13">
        <v>36000</v>
      </c>
      <c r="D12" s="11"/>
      <c r="E12" s="11"/>
      <c r="F12" s="13">
        <v>36</v>
      </c>
      <c r="G12" s="13">
        <v>27000</v>
      </c>
      <c r="H12" s="13">
        <v>36</v>
      </c>
      <c r="I12" s="26">
        <v>14400</v>
      </c>
      <c r="J12" s="11"/>
      <c r="K12" s="11"/>
      <c r="L12" s="11"/>
      <c r="M12" s="11"/>
      <c r="N12" s="25">
        <f>C12+G12+I12</f>
        <v>77400</v>
      </c>
      <c r="O12" s="26">
        <v>77400</v>
      </c>
      <c r="P12" s="1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2"/>
    </row>
    <row r="13" spans="1:113" s="1" customFormat="1" ht="14.25">
      <c r="A13" s="12" t="s">
        <v>22</v>
      </c>
      <c r="B13" s="13">
        <v>39</v>
      </c>
      <c r="C13" s="13">
        <v>39000</v>
      </c>
      <c r="D13" s="11"/>
      <c r="E13" s="11"/>
      <c r="F13" s="13">
        <v>39</v>
      </c>
      <c r="G13" s="13">
        <v>29250</v>
      </c>
      <c r="H13" s="13">
        <v>39</v>
      </c>
      <c r="I13" s="13">
        <v>25100</v>
      </c>
      <c r="J13" s="11"/>
      <c r="K13" s="11"/>
      <c r="L13" s="11"/>
      <c r="M13" s="11"/>
      <c r="N13" s="25">
        <v>93350</v>
      </c>
      <c r="O13" s="13">
        <v>88669.46</v>
      </c>
      <c r="P13" s="12" t="s">
        <v>23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2"/>
    </row>
    <row r="14" spans="1:113" s="1" customFormat="1" ht="14.25">
      <c r="A14" s="12" t="s">
        <v>24</v>
      </c>
      <c r="B14" s="13">
        <v>55</v>
      </c>
      <c r="C14" s="13">
        <v>55000</v>
      </c>
      <c r="D14" s="11"/>
      <c r="E14" s="11"/>
      <c r="F14" s="13">
        <v>55</v>
      </c>
      <c r="G14" s="13">
        <v>41250</v>
      </c>
      <c r="H14" s="13">
        <v>55</v>
      </c>
      <c r="I14" s="13">
        <v>30250</v>
      </c>
      <c r="J14" s="11"/>
      <c r="K14" s="11"/>
      <c r="L14" s="11"/>
      <c r="M14" s="11"/>
      <c r="N14" s="25">
        <v>126500</v>
      </c>
      <c r="O14" s="13">
        <v>126500</v>
      </c>
      <c r="P14" s="1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2"/>
    </row>
    <row r="15" spans="1:113" s="1" customFormat="1" ht="14.25">
      <c r="A15" s="12" t="s">
        <v>25</v>
      </c>
      <c r="B15" s="13">
        <v>3</v>
      </c>
      <c r="C15" s="13">
        <v>3000</v>
      </c>
      <c r="D15" s="11"/>
      <c r="E15" s="11"/>
      <c r="F15" s="13">
        <v>3</v>
      </c>
      <c r="G15" s="13">
        <v>2250</v>
      </c>
      <c r="H15" s="13">
        <v>3</v>
      </c>
      <c r="I15" s="13">
        <v>1200</v>
      </c>
      <c r="J15" s="11"/>
      <c r="K15" s="11"/>
      <c r="L15" s="11"/>
      <c r="M15" s="11"/>
      <c r="N15" s="25">
        <v>6450</v>
      </c>
      <c r="O15" s="13">
        <v>6450</v>
      </c>
      <c r="P15" s="1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2"/>
    </row>
    <row r="16" spans="1:113" s="1" customFormat="1" ht="14.25">
      <c r="A16" s="12" t="s">
        <v>26</v>
      </c>
      <c r="B16" s="13">
        <v>46</v>
      </c>
      <c r="C16" s="13">
        <v>46000</v>
      </c>
      <c r="D16" s="11"/>
      <c r="E16" s="11"/>
      <c r="F16" s="13">
        <v>46</v>
      </c>
      <c r="G16" s="13">
        <v>34500</v>
      </c>
      <c r="H16" s="13">
        <v>46</v>
      </c>
      <c r="I16" s="13">
        <v>25750</v>
      </c>
      <c r="J16" s="11"/>
      <c r="K16" s="11"/>
      <c r="L16" s="11"/>
      <c r="M16" s="11"/>
      <c r="N16" s="25">
        <v>106250</v>
      </c>
      <c r="O16" s="13">
        <v>106250</v>
      </c>
      <c r="P16" s="1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2"/>
    </row>
    <row r="17" spans="1:113" s="1" customFormat="1" ht="14.25">
      <c r="A17" s="12" t="s">
        <v>27</v>
      </c>
      <c r="B17" s="13">
        <v>45</v>
      </c>
      <c r="C17" s="13">
        <v>45000</v>
      </c>
      <c r="D17" s="11"/>
      <c r="E17" s="11"/>
      <c r="F17" s="13">
        <v>45</v>
      </c>
      <c r="G17" s="13">
        <v>33750</v>
      </c>
      <c r="H17" s="13">
        <v>45</v>
      </c>
      <c r="I17" s="13">
        <v>26900</v>
      </c>
      <c r="J17" s="11"/>
      <c r="K17" s="11"/>
      <c r="L17" s="11"/>
      <c r="M17" s="11"/>
      <c r="N17" s="25">
        <v>105650</v>
      </c>
      <c r="O17" s="13">
        <v>105650</v>
      </c>
      <c r="P17" s="1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2"/>
    </row>
    <row r="18" spans="1:17" ht="14.25">
      <c r="A18" s="12" t="s">
        <v>28</v>
      </c>
      <c r="B18" s="13">
        <v>23</v>
      </c>
      <c r="C18" s="13">
        <v>23000</v>
      </c>
      <c r="D18" s="11"/>
      <c r="E18" s="11"/>
      <c r="F18" s="13">
        <v>23</v>
      </c>
      <c r="G18" s="13">
        <v>17250</v>
      </c>
      <c r="H18" s="13">
        <v>23</v>
      </c>
      <c r="I18" s="13">
        <v>17250</v>
      </c>
      <c r="J18" s="11"/>
      <c r="K18" s="11"/>
      <c r="L18" s="11"/>
      <c r="M18" s="11"/>
      <c r="N18" s="25">
        <v>57500</v>
      </c>
      <c r="O18" s="13">
        <v>57500</v>
      </c>
      <c r="P18" s="11"/>
      <c r="Q18" s="31"/>
    </row>
    <row r="19" spans="1:17" ht="14.25">
      <c r="A19" s="12" t="s">
        <v>29</v>
      </c>
      <c r="B19" s="13">
        <v>26</v>
      </c>
      <c r="C19" s="13">
        <v>26000</v>
      </c>
      <c r="D19" s="11"/>
      <c r="E19" s="11"/>
      <c r="F19" s="13">
        <v>26</v>
      </c>
      <c r="G19" s="13">
        <v>19500</v>
      </c>
      <c r="H19" s="13">
        <v>26</v>
      </c>
      <c r="I19" s="13">
        <v>13000</v>
      </c>
      <c r="J19" s="11"/>
      <c r="K19" s="11"/>
      <c r="L19" s="11"/>
      <c r="M19" s="11"/>
      <c r="N19" s="25">
        <v>58500</v>
      </c>
      <c r="O19" s="13">
        <v>58500</v>
      </c>
      <c r="P19" s="11"/>
      <c r="Q19" s="31"/>
    </row>
    <row r="20" spans="1:17" ht="14.25">
      <c r="A20" s="12" t="s">
        <v>30</v>
      </c>
      <c r="B20" s="13">
        <v>24</v>
      </c>
      <c r="C20" s="13">
        <v>24000</v>
      </c>
      <c r="D20" s="14"/>
      <c r="E20" s="14"/>
      <c r="F20" s="13">
        <v>24</v>
      </c>
      <c r="G20" s="13">
        <v>18000</v>
      </c>
      <c r="H20" s="13">
        <v>24</v>
      </c>
      <c r="I20" s="13">
        <v>14400</v>
      </c>
      <c r="J20" s="14"/>
      <c r="K20" s="14"/>
      <c r="L20" s="14"/>
      <c r="M20" s="14"/>
      <c r="N20" s="14">
        <v>56400</v>
      </c>
      <c r="O20" s="13">
        <v>56400</v>
      </c>
      <c r="P20" s="14"/>
      <c r="Q20" s="31"/>
    </row>
    <row r="21" spans="1:16" ht="14.25">
      <c r="A21" s="14" t="s">
        <v>31</v>
      </c>
      <c r="B21" s="14">
        <f>SUM(B11:B20)</f>
        <v>345</v>
      </c>
      <c r="C21" s="14">
        <f>SUM(C11:C20)</f>
        <v>345000</v>
      </c>
      <c r="D21" s="14"/>
      <c r="E21" s="14"/>
      <c r="F21" s="14">
        <f>SUM(F11:F20)</f>
        <v>345</v>
      </c>
      <c r="G21" s="14">
        <f>SUM(G11:G20)</f>
        <v>258750</v>
      </c>
      <c r="H21" s="14">
        <f>SUM(H11:H20)</f>
        <v>345</v>
      </c>
      <c r="I21" s="14">
        <f>SUM(I11:I20)</f>
        <v>190450</v>
      </c>
      <c r="J21" s="14"/>
      <c r="K21" s="14"/>
      <c r="L21" s="14"/>
      <c r="M21" s="14"/>
      <c r="N21" s="14">
        <f>SUM(N11:N20)</f>
        <v>794200</v>
      </c>
      <c r="O21" s="27">
        <f>SUM(O11:O20)</f>
        <v>789519.46</v>
      </c>
      <c r="P21" s="14"/>
    </row>
    <row r="22" spans="1:16" ht="14.25">
      <c r="A22" s="15" t="s">
        <v>32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8"/>
      <c r="O22" s="29">
        <f>O10+O21</f>
        <v>2828619.46</v>
      </c>
      <c r="P22" s="30"/>
    </row>
  </sheetData>
  <sheetProtection/>
  <mergeCells count="12">
    <mergeCell ref="A1:P1"/>
    <mergeCell ref="B3:C3"/>
    <mergeCell ref="D3:E3"/>
    <mergeCell ref="F3:G3"/>
    <mergeCell ref="H3:I3"/>
    <mergeCell ref="J3:K3"/>
    <mergeCell ref="L3:M3"/>
    <mergeCell ref="B22:N22"/>
    <mergeCell ref="A3:A4"/>
    <mergeCell ref="N3:N4"/>
    <mergeCell ref="O3:O4"/>
    <mergeCell ref="P3:P4"/>
  </mergeCells>
  <printOptions/>
  <pageMargins left="0.75" right="0.34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2014-04-15T00:11:31Z</cp:lastPrinted>
  <dcterms:created xsi:type="dcterms:W3CDTF">2007-10-15T06:56:17Z</dcterms:created>
  <dcterms:modified xsi:type="dcterms:W3CDTF">2021-05-24T02:46:35Z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4989B250663F4C79A14C45DEFA6087AC</vt:lpwstr>
  </property>
</Properties>
</file>