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65" firstSheet="4" activeTab="4"/>
  </bookViews>
  <sheets>
    <sheet name="01收支总表" sheetId="1" r:id="rId1"/>
    <sheet name="02收入总表" sheetId="2" r:id="rId2"/>
    <sheet name="03支出总表" sheetId="3" r:id="rId3"/>
    <sheet name="04财政拨款收支表" sheetId="4" r:id="rId4"/>
    <sheet name="05一般公共预算支出表" sheetId="5" r:id="rId5"/>
    <sheet name="06一般公共预算基本支出表" sheetId="6" r:id="rId6"/>
    <sheet name="07政府性基金预算支出表" sheetId="7" r:id="rId7"/>
    <sheet name="08三公经费预算表" sheetId="8" r:id="rId8"/>
  </sheets>
  <definedNames>
    <definedName name="_xlnm.Print_Titles" localSheetId="5">'06一般公共预算基本支出表'!$1:$6</definedName>
  </definedNames>
  <calcPr fullCalcOnLoad="1"/>
</workbook>
</file>

<file path=xl/sharedStrings.xml><?xml version="1.0" encoding="utf-8"?>
<sst xmlns="http://schemas.openxmlformats.org/spreadsheetml/2006/main" count="250" uniqueCount="157">
  <si>
    <t>部门预算公开表01</t>
  </si>
  <si>
    <t>部门收支预算总表</t>
  </si>
  <si>
    <t>部门名称：慈溪市行政审批管理办公室</t>
  </si>
  <si>
    <t>单位：万元</t>
  </si>
  <si>
    <t>收                    入</t>
  </si>
  <si>
    <t>支                    出</t>
  </si>
  <si>
    <t>项目</t>
  </si>
  <si>
    <t>预算数</t>
  </si>
  <si>
    <t>一、财政拨款</t>
  </si>
  <si>
    <t>一、一般公共服务支出</t>
  </si>
  <si>
    <t>财政拨款</t>
  </si>
  <si>
    <t>专户核拨的预算外资金</t>
  </si>
  <si>
    <t>事业收入(不含预算外资金)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</si>
  <si>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</si>
  <si>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</si>
  <si>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</si>
  <si>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</si>
  <si>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</si>
  <si>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</si>
  <si>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</si>
  <si>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</si>
  <si>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</si>
  <si>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 xml:space="preserve">    一般公共预算拨款</t>
  </si>
  <si>
    <t xml:space="preserve">  政府办公厅（室）及相关机构事务</t>
  </si>
  <si>
    <t xml:space="preserve">    政府性基金预算拨款</t>
  </si>
  <si>
    <t xml:space="preserve">    行政运行</t>
  </si>
  <si>
    <t>二、专户资金</t>
  </si>
  <si>
    <t xml:space="preserve">    政务公开审批</t>
  </si>
  <si>
    <t>二、社会保障和就业支出</t>
  </si>
  <si>
    <t xml:space="preserve">  行政事业单位离退休</t>
  </si>
  <si>
    <t xml:space="preserve">    机关事业单位基本养老保险缴费支出</t>
  </si>
  <si>
    <t>三、事业收入（不含专户资金）</t>
  </si>
  <si>
    <t xml:space="preserve">    机关事业单位职业年金缴费支出</t>
  </si>
  <si>
    <t>四、事业单位经营收入</t>
  </si>
  <si>
    <t xml:space="preserve">    其他行政事业单位离退休支出</t>
  </si>
  <si>
    <t>五、其他收入</t>
  </si>
  <si>
    <t>三、卫生健康支出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</si>
  <si>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</si>
  <si>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</si>
  <si>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</si>
  <si>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</si>
  <si>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三、住房保障支出</t>
  </si>
  <si>
    <t xml:space="preserve">  住房改革支出</t>
  </si>
  <si>
    <t xml:space="preserve">    住房公积金</t>
  </si>
  <si>
    <t>本年收入合计</t>
  </si>
  <si>
    <t>本年支出合计</t>
  </si>
  <si>
    <t>六、上级补助收入</t>
  </si>
  <si>
    <t>对附属单位补助支出</t>
  </si>
  <si>
    <t>七、附属单位上缴收入</t>
  </si>
  <si>
    <t>上缴上级支出</t>
  </si>
  <si>
    <t>八、用事业基金弥补收支差额</t>
  </si>
  <si>
    <t>九、上年结转</t>
  </si>
  <si>
    <t>其中：政府性基金预算结转</t>
  </si>
  <si>
    <t xml:space="preserve">     专户资金结转</t>
  </si>
  <si>
    <t xml:space="preserve">     其他资金结转</t>
  </si>
  <si>
    <t>收  入  总  计</t>
  </si>
  <si>
    <t>支  出  总  计</t>
  </si>
  <si>
    <t>科目均细化至支出功能分类的项级科目</t>
  </si>
  <si>
    <t>部门预算公开表02</t>
  </si>
  <si>
    <t>部门收入预算总表</t>
  </si>
  <si>
    <t>单位名称</t>
  </si>
  <si>
    <t>专户资金</t>
  </si>
  <si>
    <t>事业收入（不含专户资金）</t>
  </si>
  <si>
    <t>其他收入</t>
  </si>
  <si>
    <t>上级补助收入</t>
  </si>
  <si>
    <t>附属单位上缴收入</t>
  </si>
  <si>
    <t>一般公共预算拨款</t>
  </si>
  <si>
    <t>政府性基金预算拨款</t>
  </si>
  <si>
    <t>行政审批管理办公室</t>
  </si>
  <si>
    <t xml:space="preserve">  行政审批管理办公室（本级）</t>
  </si>
  <si>
    <t>部门预算公开表03</t>
  </si>
  <si>
    <t>部门支出预算总表</t>
  </si>
  <si>
    <t>基本支出</t>
  </si>
  <si>
    <t>项目支出</t>
  </si>
  <si>
    <t>事业单位经营支出</t>
  </si>
  <si>
    <t>人员支出</t>
  </si>
  <si>
    <t>日常公用支出</t>
  </si>
  <si>
    <t>部门预算公开表04</t>
  </si>
  <si>
    <t>财政拨款收支预算表</t>
  </si>
  <si>
    <t>一、本年收入</t>
  </si>
  <si>
    <t>一、本年支出</t>
  </si>
  <si>
    <t>1.一般公共服务支出</t>
  </si>
  <si>
    <t>2.社会保障和就业支出</t>
  </si>
  <si>
    <t>3.卫生健康支出</t>
  </si>
  <si>
    <t>二、上年结转</t>
  </si>
  <si>
    <t>4.住房保障支出</t>
  </si>
  <si>
    <t xml:space="preserve">    政府性基金预算结转</t>
  </si>
  <si>
    <t xml:space="preserve">     </t>
  </si>
  <si>
    <t>科目细化至支出功能分类的项级科目</t>
  </si>
  <si>
    <t>部门预算公开表05</t>
  </si>
  <si>
    <t>一般公共预算支出表</t>
  </si>
  <si>
    <t>功能科目</t>
  </si>
  <si>
    <t>2018年执行数</t>
  </si>
  <si>
    <t>2019年预算数</t>
  </si>
  <si>
    <t>2019年预算数比2018年执行数</t>
  </si>
  <si>
    <t>科目编码</t>
  </si>
  <si>
    <t>科目名称</t>
  </si>
  <si>
    <t>增减额</t>
  </si>
  <si>
    <t>增减比例</t>
  </si>
  <si>
    <t xml:space="preserve">   其他政府办公厅(室)及相关机构事务支出</t>
  </si>
  <si>
    <t xml:space="preserve">    归口管理的行政单位离退休</t>
  </si>
  <si>
    <t>四、住房保障支出</t>
  </si>
  <si>
    <t>部门与预算公开表06</t>
  </si>
  <si>
    <t>一般公共预算基本支出表</t>
  </si>
  <si>
    <t>部门预算支出经济分类科目</t>
  </si>
  <si>
    <t>2019年基本支出</t>
  </si>
  <si>
    <t>人员经费</t>
  </si>
  <si>
    <t>公用经费</t>
  </si>
  <si>
    <t>工资福利支出</t>
  </si>
  <si>
    <t>　  基本工资</t>
  </si>
  <si>
    <t xml:space="preserve"> 　 津贴补贴</t>
  </si>
  <si>
    <t xml:space="preserve"> 　 奖金</t>
  </si>
  <si>
    <t>　　绩效工资</t>
  </si>
  <si>
    <t>　  机关事业单位基本养老保险缴费</t>
  </si>
  <si>
    <t xml:space="preserve"> 　 职业年金缴费</t>
  </si>
  <si>
    <t>　　城镇职工基本医疗保险缴费</t>
  </si>
  <si>
    <t>　　公务员医疗补助缴费</t>
  </si>
  <si>
    <t>　　其他社会保障缴费</t>
  </si>
  <si>
    <t>　　住房公积金</t>
  </si>
  <si>
    <t>　 其他工资福利支出</t>
  </si>
  <si>
    <t>商品和服务支出</t>
  </si>
  <si>
    <t xml:space="preserve">   办公费</t>
  </si>
  <si>
    <t xml:space="preserve">   邮电费</t>
  </si>
  <si>
    <t xml:space="preserve">   差旅费</t>
  </si>
  <si>
    <t xml:space="preserve">   会议费</t>
  </si>
  <si>
    <t xml:space="preserve">   培训费</t>
  </si>
  <si>
    <t xml:space="preserve">   工会经费</t>
  </si>
  <si>
    <t xml:space="preserve">   福利费</t>
  </si>
  <si>
    <t xml:space="preserve">   公务用车运行维护费</t>
  </si>
  <si>
    <t xml:space="preserve">   其他交通费用</t>
  </si>
  <si>
    <t xml:space="preserve">   其他商品和劳务支出</t>
  </si>
  <si>
    <t>对个人和家庭的补助</t>
  </si>
  <si>
    <t xml:space="preserve">   退休费</t>
  </si>
  <si>
    <t xml:space="preserve">   奖励金</t>
  </si>
  <si>
    <t xml:space="preserve">   其他对个人和家庭的补助支出</t>
  </si>
  <si>
    <t>科目细化至支出部门预算支出经济分类的款级科目</t>
  </si>
  <si>
    <t>部门预算公开表07</t>
  </si>
  <si>
    <t>政府性基金预算支出表</t>
  </si>
  <si>
    <t>本年政府性基金预算支出</t>
  </si>
  <si>
    <t>一、类级科目</t>
  </si>
  <si>
    <t xml:space="preserve">     款级科目</t>
  </si>
  <si>
    <t xml:space="preserve">      项级科目</t>
  </si>
  <si>
    <t>二、类级科目</t>
  </si>
  <si>
    <t xml:space="preserve">       项级科目</t>
  </si>
  <si>
    <t xml:space="preserve">三、……  </t>
  </si>
  <si>
    <t>2019年度未安排政府性基金支出，本表无数据</t>
  </si>
  <si>
    <t>部门预算公开表08</t>
  </si>
  <si>
    <t>一般公共预算“三公”经费支出表</t>
  </si>
  <si>
    <t>项  目</t>
  </si>
  <si>
    <t>合  计</t>
  </si>
  <si>
    <t>1.因公出国（境）费用</t>
  </si>
  <si>
    <t xml:space="preserve">  其中：一般因公出国（境）费用</t>
  </si>
  <si>
    <t xml:space="preserve">        学术交流因公出国（境）费用</t>
  </si>
  <si>
    <t>2.公务接待费</t>
  </si>
  <si>
    <t>3.公务用车购置及运行费</t>
  </si>
  <si>
    <t xml:space="preserve">  其中：公务用车购置</t>
  </si>
  <si>
    <t xml:space="preserve">       公务用车运行维护费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</si>
</sst>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#,##0.00_ "/>
    <numFmt numFmtId="179" formatCode="#,##0.0000"/>
    <numFmt numFmtId="180" formatCode=";;"/>
  </numFmts>
  <fonts count="58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9"/>
      <name val="宋体"/>
      <family val="0"/>
    </font>
    <font>
      <sz val="10"/>
      <name val="方正书宋_GBK"/>
      <family val="0"/>
    </font>
    <font>
      <sz val="9"/>
      <name val="创艺简标宋"/>
      <family val="0"/>
    </font>
    <font>
      <sz val="22"/>
      <name val="创艺简标宋"/>
      <family val="0"/>
    </font>
    <font>
      <b/>
      <sz val="20"/>
      <name val="创艺简标宋"/>
      <family val="0"/>
    </font>
    <font>
      <sz val="10"/>
      <name val="创艺简标宋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SimSun"/>
      <family val="0"/>
    </font>
    <font>
      <sz val="10"/>
      <color indexed="8"/>
      <name val="方正书宋_GBK"/>
      <family val="0"/>
    </font>
    <font>
      <sz val="9"/>
      <color indexed="8"/>
      <name val="宋体"/>
      <family val="0"/>
    </font>
    <font>
      <sz val="9"/>
      <name val="方正书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sz val="10"/>
      <color rgb="FF000000"/>
      <name val="方正书宋_GBK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176" fontId="5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right" vertical="center" wrapText="1"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8" fillId="0" borderId="0" xfId="0" applyNumberFormat="1" applyFont="1" applyFill="1" applyAlignment="1" applyProtection="1">
      <alignment vertical="center"/>
      <protection/>
    </xf>
    <xf numFmtId="0" fontId="9" fillId="0" borderId="0" xfId="0" applyFont="1" applyAlignment="1">
      <alignment vertical="center" wrapText="1"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176" fontId="5" fillId="0" borderId="0" xfId="0" applyNumberFormat="1" applyFont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left" vertical="center"/>
    </xf>
    <xf numFmtId="177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77" fontId="2" fillId="0" borderId="10" xfId="19" applyNumberFormat="1" applyFont="1" applyFill="1" applyBorder="1" applyAlignment="1" applyProtection="1">
      <alignment horizontal="right" vertical="center"/>
      <protection/>
    </xf>
    <xf numFmtId="177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vertical="center" wrapText="1"/>
    </xf>
    <xf numFmtId="177" fontId="2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177" fontId="0" fillId="0" borderId="10" xfId="0" applyNumberFormat="1" applyBorder="1" applyAlignment="1">
      <alignment vertical="center"/>
    </xf>
    <xf numFmtId="177" fontId="12" fillId="0" borderId="18" xfId="0" applyNumberFormat="1" applyFont="1" applyFill="1" applyBorder="1" applyAlignment="1">
      <alignment horizontal="right" vertical="center" wrapText="1"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vertical="center" wrapText="1"/>
    </xf>
    <xf numFmtId="0" fontId="56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right" vertical="center"/>
    </xf>
    <xf numFmtId="178" fontId="2" fillId="0" borderId="10" xfId="0" applyNumberFormat="1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right" vertical="center" wrapText="1"/>
    </xf>
    <xf numFmtId="177" fontId="2" fillId="0" borderId="13" xfId="19" applyNumberFormat="1" applyFont="1" applyFill="1" applyBorder="1" applyAlignment="1" applyProtection="1">
      <alignment horizontal="right" vertical="center"/>
      <protection/>
    </xf>
    <xf numFmtId="4" fontId="2" fillId="0" borderId="13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56" fillId="0" borderId="19" xfId="0" applyFont="1" applyBorder="1" applyAlignment="1">
      <alignment horizontal="right" vertical="center" wrapText="1"/>
    </xf>
    <xf numFmtId="0" fontId="56" fillId="0" borderId="19" xfId="0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4" fontId="2" fillId="0" borderId="20" xfId="0" applyNumberFormat="1" applyFont="1" applyBorder="1" applyAlignment="1">
      <alignment horizontal="right" vertical="center"/>
    </xf>
    <xf numFmtId="177" fontId="2" fillId="0" borderId="21" xfId="19" applyNumberFormat="1" applyFont="1" applyFill="1" applyBorder="1" applyAlignment="1" applyProtection="1">
      <alignment horizontal="right" vertical="center"/>
      <protection/>
    </xf>
    <xf numFmtId="0" fontId="56" fillId="0" borderId="10" xfId="0" applyFont="1" applyBorder="1" applyAlignment="1">
      <alignment horizontal="left" vertical="center" wrapText="1"/>
    </xf>
    <xf numFmtId="177" fontId="2" fillId="0" borderId="10" xfId="19" applyNumberFormat="1" applyFont="1" applyFill="1" applyBorder="1" applyAlignment="1" applyProtection="1">
      <alignment horizontal="right" vertical="center"/>
      <protection/>
    </xf>
    <xf numFmtId="0" fontId="56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 wrapText="1"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15" fillId="0" borderId="22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79" fontId="2" fillId="0" borderId="0" xfId="0" applyNumberFormat="1" applyFont="1" applyFill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179" fontId="2" fillId="33" borderId="0" xfId="0" applyNumberFormat="1" applyFont="1" applyFill="1" applyAlignment="1" applyProtection="1">
      <alignment/>
      <protection/>
    </xf>
    <xf numFmtId="4" fontId="2" fillId="33" borderId="0" xfId="0" applyNumberFormat="1" applyFont="1" applyFill="1" applyAlignment="1" applyProtection="1">
      <alignment/>
      <protection/>
    </xf>
    <xf numFmtId="4" fontId="2" fillId="0" borderId="0" xfId="0" applyNumberFormat="1" applyFont="1" applyFill="1" applyAlignment="1" applyProtection="1">
      <alignment/>
      <protection/>
    </xf>
    <xf numFmtId="180" fontId="2" fillId="33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3"/>
  <sheetViews>
    <sheetView workbookViewId="0" topLeftCell="A1">
      <selection activeCell="B17" sqref="B17"/>
    </sheetView>
  </sheetViews>
  <sheetFormatPr defaultColWidth="6.875" defaultRowHeight="19.5" customHeight="1"/>
  <cols>
    <col min="1" max="1" width="29.375" style="6" customWidth="1"/>
    <col min="2" max="2" width="21.375" style="0" customWidth="1"/>
    <col min="3" max="3" width="39.125" style="0" customWidth="1"/>
    <col min="4" max="4" width="22.25390625" style="0" customWidth="1"/>
    <col min="5" max="10" width="6.875" style="6" customWidth="1"/>
    <col min="11" max="31" width="6.875" style="6" hidden="1" customWidth="1"/>
    <col min="32" max="253" width="6.875" style="6" customWidth="1"/>
  </cols>
  <sheetData>
    <row r="1" spans="1:4" ht="15" customHeight="1">
      <c r="A1" s="86"/>
      <c r="D1" s="87" t="s">
        <v>0</v>
      </c>
    </row>
    <row r="2" spans="1:253" s="8" customFormat="1" ht="28.5" customHeight="1">
      <c r="A2" s="88" t="s">
        <v>1</v>
      </c>
      <c r="B2" s="88"/>
      <c r="C2" s="89"/>
      <c r="D2" s="88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</row>
    <row r="3" spans="1:12" ht="15" customHeight="1">
      <c r="A3" s="47" t="s">
        <v>2</v>
      </c>
      <c r="B3" s="6"/>
      <c r="C3" s="6"/>
      <c r="D3" s="90" t="s">
        <v>3</v>
      </c>
      <c r="H3" s="120"/>
      <c r="I3" s="120"/>
      <c r="J3" s="120"/>
      <c r="K3" s="120"/>
      <c r="L3" s="120"/>
    </row>
    <row r="4" spans="1:20" ht="15.75" customHeight="1">
      <c r="A4" s="91" t="s">
        <v>4</v>
      </c>
      <c r="B4" s="92"/>
      <c r="C4" s="91" t="s">
        <v>5</v>
      </c>
      <c r="D4" s="93"/>
      <c r="E4" s="120"/>
      <c r="H4" s="120"/>
      <c r="I4" s="120"/>
      <c r="J4" s="120"/>
      <c r="K4" s="120"/>
      <c r="L4" s="120"/>
      <c r="M4" s="120"/>
      <c r="Q4" s="120"/>
      <c r="R4" s="120"/>
      <c r="S4" s="120"/>
      <c r="T4" s="120"/>
    </row>
    <row r="5" spans="1:30" ht="15.75" customHeight="1">
      <c r="A5" s="94" t="s">
        <v>6</v>
      </c>
      <c r="B5" s="94" t="s">
        <v>7</v>
      </c>
      <c r="C5" s="94" t="s">
        <v>6</v>
      </c>
      <c r="D5" s="29" t="s">
        <v>7</v>
      </c>
      <c r="E5" s="120"/>
      <c r="F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T5" s="120"/>
      <c r="U5" s="120"/>
      <c r="AD5" s="120"/>
    </row>
    <row r="6" spans="1:24" ht="15.75" customHeight="1">
      <c r="A6" s="40" t="s">
        <v>8</v>
      </c>
      <c r="B6" s="78">
        <f>B7</f>
        <v>2880.9</v>
      </c>
      <c r="C6" s="67" t="s">
        <v>9</v>
      </c>
      <c r="D6" s="68">
        <f>D7</f>
        <v>2738.1</v>
      </c>
      <c r="E6" s="120"/>
      <c r="F6" s="120"/>
      <c r="G6" s="121"/>
      <c r="J6" s="120"/>
      <c r="K6" s="123" t="s">
        <v>10</v>
      </c>
      <c r="L6" s="124" t="s">
        <v>11</v>
      </c>
      <c r="M6" s="124" t="s">
        <v>12</v>
      </c>
      <c r="N6" s="124" t="s">
        <v>13</v>
      </c>
      <c r="O6" s="123" t="s">
        <v>14</v>
      </c>
      <c r="P6" s="123" t="s">
        <v>15</v>
      </c>
      <c r="Q6" s="124" t="s">
        <v>16</v>
      </c>
      <c r="R6" s="123" t="s">
        <v>17</v>
      </c>
      <c r="S6" s="124" t="s">
        <v>18</v>
      </c>
      <c r="T6" s="126" t="s">
        <v>19</v>
      </c>
      <c r="U6" s="123" t="s">
        <v>18</v>
      </c>
      <c r="V6" s="123" t="s">
        <v>18</v>
      </c>
      <c r="W6" s="123" t="s">
        <v>20</v>
      </c>
      <c r="X6" s="123" t="s">
        <v>21</v>
      </c>
    </row>
    <row r="7" spans="1:28" ht="15.75" customHeight="1">
      <c r="A7" s="9" t="s">
        <v>22</v>
      </c>
      <c r="B7" s="78">
        <v>2880.9</v>
      </c>
      <c r="C7" s="67" t="s">
        <v>23</v>
      </c>
      <c r="D7" s="68">
        <f>D8+D9</f>
        <v>2738.1</v>
      </c>
      <c r="H7" s="120"/>
      <c r="I7" s="120"/>
      <c r="K7" s="125"/>
      <c r="L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B7" s="120"/>
    </row>
    <row r="8" spans="1:28" ht="15.75" customHeight="1">
      <c r="A8" s="9" t="s">
        <v>24</v>
      </c>
      <c r="B8" s="78"/>
      <c r="C8" s="67" t="s">
        <v>25</v>
      </c>
      <c r="D8" s="68">
        <v>540.9</v>
      </c>
      <c r="H8" s="120"/>
      <c r="I8" s="120"/>
      <c r="K8" s="125"/>
      <c r="L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B8" s="120"/>
    </row>
    <row r="9" spans="1:28" ht="15.75" customHeight="1">
      <c r="A9" s="40" t="s">
        <v>26</v>
      </c>
      <c r="B9" s="78"/>
      <c r="C9" s="67" t="s">
        <v>27</v>
      </c>
      <c r="D9" s="68">
        <v>2197.2</v>
      </c>
      <c r="H9" s="120"/>
      <c r="I9" s="120"/>
      <c r="K9" s="125"/>
      <c r="L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B9" s="120"/>
    </row>
    <row r="10" spans="1:28" ht="15.75" customHeight="1">
      <c r="A10" s="40"/>
      <c r="B10" s="78"/>
      <c r="C10" s="67" t="s">
        <v>28</v>
      </c>
      <c r="D10" s="68">
        <f>D11</f>
        <v>77.65</v>
      </c>
      <c r="H10" s="120"/>
      <c r="I10" s="120"/>
      <c r="K10" s="125"/>
      <c r="L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B10" s="120"/>
    </row>
    <row r="11" spans="1:28" ht="15.75" customHeight="1">
      <c r="A11" s="40"/>
      <c r="B11" s="78"/>
      <c r="C11" s="67" t="s">
        <v>29</v>
      </c>
      <c r="D11" s="68">
        <f>D14+D12+D13</f>
        <v>77.65</v>
      </c>
      <c r="H11" s="120"/>
      <c r="I11" s="120"/>
      <c r="K11" s="125"/>
      <c r="L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B11" s="120"/>
    </row>
    <row r="12" spans="1:28" ht="15.75" customHeight="1">
      <c r="A12" s="40"/>
      <c r="B12" s="78"/>
      <c r="C12" s="67" t="s">
        <v>30</v>
      </c>
      <c r="D12" s="68">
        <v>54.18</v>
      </c>
      <c r="H12" s="120"/>
      <c r="I12" s="120"/>
      <c r="K12" s="125"/>
      <c r="L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B12" s="120"/>
    </row>
    <row r="13" spans="1:28" ht="15.75" customHeight="1">
      <c r="A13" s="96" t="s">
        <v>31</v>
      </c>
      <c r="B13" s="78"/>
      <c r="C13" s="67" t="s">
        <v>32</v>
      </c>
      <c r="D13" s="68">
        <v>21.67</v>
      </c>
      <c r="H13" s="120"/>
      <c r="I13" s="120"/>
      <c r="K13" s="125"/>
      <c r="L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B13" s="120"/>
    </row>
    <row r="14" spans="1:28" ht="15.75" customHeight="1">
      <c r="A14" s="96" t="s">
        <v>33</v>
      </c>
      <c r="B14" s="78"/>
      <c r="C14" s="67" t="s">
        <v>34</v>
      </c>
      <c r="D14" s="68">
        <v>1.8</v>
      </c>
      <c r="H14" s="120"/>
      <c r="I14" s="120"/>
      <c r="K14" s="125"/>
      <c r="L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B14" s="120"/>
    </row>
    <row r="15" spans="1:28" ht="15.75" customHeight="1">
      <c r="A15" s="96" t="s">
        <v>35</v>
      </c>
      <c r="B15" s="78"/>
      <c r="C15" s="67" t="s">
        <v>36</v>
      </c>
      <c r="D15" s="68">
        <f>D16</f>
        <v>16.849999999999998</v>
      </c>
      <c r="H15" s="120"/>
      <c r="I15" s="120"/>
      <c r="K15" s="125"/>
      <c r="L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B15" s="120"/>
    </row>
    <row r="16" spans="1:28" ht="15.75" customHeight="1">
      <c r="A16" s="9"/>
      <c r="B16" s="78"/>
      <c r="C16" s="67" t="s">
        <v>37</v>
      </c>
      <c r="D16" s="68">
        <f>SUM(D17:D19)</f>
        <v>16.849999999999998</v>
      </c>
      <c r="H16" s="120"/>
      <c r="I16" s="120"/>
      <c r="K16" s="125"/>
      <c r="L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B16" s="120"/>
    </row>
    <row r="17" spans="1:28" ht="15.75" customHeight="1">
      <c r="A17" s="9"/>
      <c r="B17" s="78"/>
      <c r="C17" s="67" t="s">
        <v>38</v>
      </c>
      <c r="D17" s="68">
        <v>5.81</v>
      </c>
      <c r="H17" s="120"/>
      <c r="I17" s="120"/>
      <c r="K17" s="125"/>
      <c r="L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B17" s="120"/>
    </row>
    <row r="18" spans="1:28" ht="15.75" customHeight="1">
      <c r="A18" s="9"/>
      <c r="B18" s="78"/>
      <c r="C18" s="67" t="s">
        <v>39</v>
      </c>
      <c r="D18" s="68">
        <v>5.77</v>
      </c>
      <c r="H18" s="120"/>
      <c r="I18" s="120"/>
      <c r="K18" s="125"/>
      <c r="L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B18" s="120"/>
    </row>
    <row r="19" spans="1:28" ht="15.75" customHeight="1">
      <c r="A19" s="9"/>
      <c r="B19" s="78"/>
      <c r="C19" s="67" t="s">
        <v>40</v>
      </c>
      <c r="D19" s="68">
        <v>5.27</v>
      </c>
      <c r="H19" s="120"/>
      <c r="I19" s="120"/>
      <c r="K19" s="125"/>
      <c r="L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B19" s="120"/>
    </row>
    <row r="20" spans="1:28" ht="15.75" customHeight="1">
      <c r="A20" s="9"/>
      <c r="B20" s="78"/>
      <c r="C20" s="67" t="s">
        <v>41</v>
      </c>
      <c r="D20" s="68">
        <f>D21</f>
        <v>48.3</v>
      </c>
      <c r="H20" s="120"/>
      <c r="I20" s="120"/>
      <c r="K20" s="125"/>
      <c r="L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B20" s="120"/>
    </row>
    <row r="21" spans="1:28" ht="15.75" customHeight="1">
      <c r="A21" s="9"/>
      <c r="B21" s="78"/>
      <c r="C21" s="67" t="s">
        <v>42</v>
      </c>
      <c r="D21" s="68">
        <f>D22</f>
        <v>48.3</v>
      </c>
      <c r="H21" s="120"/>
      <c r="I21" s="120"/>
      <c r="K21" s="125"/>
      <c r="L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B21" s="120"/>
    </row>
    <row r="22" spans="1:28" ht="15.75" customHeight="1">
      <c r="A22" s="9"/>
      <c r="B22" s="78"/>
      <c r="C22" s="67" t="s">
        <v>43</v>
      </c>
      <c r="D22" s="68">
        <v>48.3</v>
      </c>
      <c r="H22" s="120"/>
      <c r="I22" s="120"/>
      <c r="K22" s="125"/>
      <c r="L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B22" s="120"/>
    </row>
    <row r="23" spans="1:9" ht="15.75" customHeight="1">
      <c r="A23" s="23" t="s">
        <v>44</v>
      </c>
      <c r="B23" s="98">
        <f>B7</f>
        <v>2880.9</v>
      </c>
      <c r="C23" s="34" t="s">
        <v>45</v>
      </c>
      <c r="D23" s="98">
        <f>D20+D10+D6+D15</f>
        <v>2880.8999999999996</v>
      </c>
      <c r="G23" s="120"/>
      <c r="I23" s="120"/>
    </row>
    <row r="24" spans="1:9" ht="15.75" customHeight="1">
      <c r="A24" s="40" t="s">
        <v>46</v>
      </c>
      <c r="B24" s="98"/>
      <c r="C24" s="122" t="s">
        <v>47</v>
      </c>
      <c r="D24" s="98"/>
      <c r="G24" s="120"/>
      <c r="I24" s="120"/>
    </row>
    <row r="25" spans="1:7" ht="15.75" customHeight="1">
      <c r="A25" s="40" t="s">
        <v>48</v>
      </c>
      <c r="B25" s="98"/>
      <c r="C25" s="101" t="s">
        <v>49</v>
      </c>
      <c r="D25" s="98"/>
      <c r="G25" s="120"/>
    </row>
    <row r="26" spans="1:7" ht="15.75" customHeight="1">
      <c r="A26" s="40" t="s">
        <v>50</v>
      </c>
      <c r="B26" s="98"/>
      <c r="C26" s="101"/>
      <c r="D26" s="98"/>
      <c r="G26" s="120"/>
    </row>
    <row r="27" spans="1:7" ht="15.75" customHeight="1">
      <c r="A27" s="40" t="s">
        <v>51</v>
      </c>
      <c r="B27" s="98"/>
      <c r="C27" s="101" t="s">
        <v>20</v>
      </c>
      <c r="D27" s="98"/>
      <c r="G27" s="120"/>
    </row>
    <row r="28" spans="1:7" ht="15.75" customHeight="1">
      <c r="A28" s="40" t="s">
        <v>52</v>
      </c>
      <c r="B28" s="98"/>
      <c r="C28" s="101"/>
      <c r="D28" s="98"/>
      <c r="G28" s="120"/>
    </row>
    <row r="29" spans="1:7" ht="15.75" customHeight="1">
      <c r="A29" s="40" t="s">
        <v>53</v>
      </c>
      <c r="B29" s="98"/>
      <c r="C29" s="101"/>
      <c r="D29" s="98"/>
      <c r="G29" s="120"/>
    </row>
    <row r="30" spans="1:7" ht="15.75" customHeight="1">
      <c r="A30" s="40" t="s">
        <v>54</v>
      </c>
      <c r="B30" s="100"/>
      <c r="C30" s="101"/>
      <c r="D30" s="98"/>
      <c r="G30" s="120"/>
    </row>
    <row r="31" spans="1:7" ht="15.75" customHeight="1">
      <c r="A31" s="23" t="s">
        <v>55</v>
      </c>
      <c r="B31" s="98">
        <f>B23</f>
        <v>2880.9</v>
      </c>
      <c r="C31" s="23" t="s">
        <v>56</v>
      </c>
      <c r="D31" s="98">
        <f>D23</f>
        <v>2880.8999999999996</v>
      </c>
      <c r="F31" s="120"/>
      <c r="G31" s="120"/>
    </row>
    <row r="32" spans="1:4" ht="33" customHeight="1">
      <c r="A32" s="115" t="s">
        <v>57</v>
      </c>
      <c r="B32" s="115"/>
      <c r="C32" s="115"/>
      <c r="D32" s="115"/>
    </row>
    <row r="33" ht="19.5" customHeight="1">
      <c r="A33"/>
    </row>
  </sheetData>
  <sheetProtection/>
  <mergeCells count="1">
    <mergeCell ref="A32:D32"/>
  </mergeCells>
  <printOptions/>
  <pageMargins left="0.87" right="0.32" top="0.43" bottom="0.16" header="0.43" footer="0.2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E13" sqref="E13"/>
    </sheetView>
  </sheetViews>
  <sheetFormatPr defaultColWidth="9.00390625" defaultRowHeight="14.25"/>
  <cols>
    <col min="1" max="1" width="12.625" style="0" customWidth="1"/>
    <col min="2" max="2" width="9.50390625" style="0" bestFit="1" customWidth="1"/>
    <col min="6" max="6" width="8.375" style="0" customWidth="1"/>
    <col min="8" max="8" width="8.50390625" style="0" customWidth="1"/>
    <col min="9" max="9" width="8.625" style="0" customWidth="1"/>
    <col min="13" max="13" width="10.75390625" style="0" customWidth="1"/>
  </cols>
  <sheetData>
    <row r="1" ht="14.25">
      <c r="A1" s="45"/>
    </row>
    <row r="2" spans="1:13" ht="14.25">
      <c r="A2" s="86"/>
      <c r="C2" s="87"/>
      <c r="D2" s="110"/>
      <c r="K2" s="116" t="s">
        <v>58</v>
      </c>
      <c r="L2" s="110"/>
      <c r="M2" s="110"/>
    </row>
    <row r="3" spans="1:13" ht="30" customHeight="1">
      <c r="A3" s="111" t="s">
        <v>59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46"/>
    </row>
    <row r="4" spans="1:13" ht="16.5" customHeight="1">
      <c r="A4" s="112" t="s">
        <v>2</v>
      </c>
      <c r="B4" s="112"/>
      <c r="C4" s="112"/>
      <c r="D4" s="106"/>
      <c r="E4" s="106"/>
      <c r="F4" s="106"/>
      <c r="G4" s="106"/>
      <c r="H4" s="106"/>
      <c r="I4" s="106"/>
      <c r="J4" s="106"/>
      <c r="K4" s="117" t="s">
        <v>3</v>
      </c>
      <c r="L4" s="118"/>
      <c r="M4" s="119"/>
    </row>
    <row r="5" spans="1:13" ht="18" customHeight="1">
      <c r="A5" s="108" t="s">
        <v>60</v>
      </c>
      <c r="B5" s="52" t="s">
        <v>18</v>
      </c>
      <c r="C5" s="48" t="s">
        <v>10</v>
      </c>
      <c r="D5" s="113"/>
      <c r="E5" s="114"/>
      <c r="F5" s="52" t="s">
        <v>61</v>
      </c>
      <c r="G5" s="52" t="s">
        <v>62</v>
      </c>
      <c r="H5" s="52" t="s">
        <v>13</v>
      </c>
      <c r="I5" s="52" t="s">
        <v>63</v>
      </c>
      <c r="J5" s="52" t="s">
        <v>64</v>
      </c>
      <c r="K5" s="52" t="s">
        <v>65</v>
      </c>
      <c r="L5" s="52" t="s">
        <v>16</v>
      </c>
      <c r="M5" s="52" t="s">
        <v>17</v>
      </c>
    </row>
    <row r="6" spans="1:13" ht="51" customHeight="1">
      <c r="A6" s="28"/>
      <c r="B6" s="52"/>
      <c r="C6" s="52" t="s">
        <v>15</v>
      </c>
      <c r="D6" s="52" t="s">
        <v>66</v>
      </c>
      <c r="E6" s="52" t="s">
        <v>67</v>
      </c>
      <c r="F6" s="7"/>
      <c r="G6" s="7"/>
      <c r="H6" s="7"/>
      <c r="I6" s="7"/>
      <c r="J6" s="7"/>
      <c r="K6" s="7"/>
      <c r="L6" s="7"/>
      <c r="M6" s="52"/>
    </row>
    <row r="7" spans="1:13" ht="21" customHeight="1">
      <c r="A7" s="7" t="s">
        <v>15</v>
      </c>
      <c r="B7" s="9">
        <v>2880.9</v>
      </c>
      <c r="C7" s="9">
        <v>2880.9</v>
      </c>
      <c r="D7" s="9">
        <v>2880.9</v>
      </c>
      <c r="E7" s="9"/>
      <c r="F7" s="9"/>
      <c r="G7" s="9"/>
      <c r="H7" s="9"/>
      <c r="I7" s="9"/>
      <c r="J7" s="9"/>
      <c r="K7" s="9"/>
      <c r="L7" s="9"/>
      <c r="M7" s="9"/>
    </row>
    <row r="8" spans="1:13" ht="33" customHeight="1">
      <c r="A8" s="66" t="s">
        <v>68</v>
      </c>
      <c r="B8" s="9">
        <v>2880.9</v>
      </c>
      <c r="C8" s="9">
        <v>2880.9</v>
      </c>
      <c r="D8" s="9">
        <v>2880.9</v>
      </c>
      <c r="E8" s="9"/>
      <c r="F8" s="9"/>
      <c r="G8" s="9"/>
      <c r="H8" s="9"/>
      <c r="I8" s="9"/>
      <c r="J8" s="9"/>
      <c r="K8" s="9"/>
      <c r="L8" s="9"/>
      <c r="M8" s="9"/>
    </row>
    <row r="9" spans="1:13" ht="33" customHeight="1">
      <c r="A9" s="66" t="s">
        <v>69</v>
      </c>
      <c r="B9" s="9">
        <v>2880.9</v>
      </c>
      <c r="C9" s="9">
        <v>2880.9</v>
      </c>
      <c r="D9" s="9">
        <v>2880.9</v>
      </c>
      <c r="E9" s="9"/>
      <c r="F9" s="9"/>
      <c r="G9" s="9"/>
      <c r="H9" s="9"/>
      <c r="I9" s="9"/>
      <c r="J9" s="9"/>
      <c r="K9" s="9"/>
      <c r="L9" s="9"/>
      <c r="M9" s="9"/>
    </row>
    <row r="10" spans="1:13" ht="21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1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21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21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21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21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21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21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3" ht="14.25">
      <c r="A18" s="115"/>
      <c r="B18" s="115"/>
      <c r="C18" s="115"/>
    </row>
  </sheetData>
  <sheetProtection/>
  <mergeCells count="16">
    <mergeCell ref="K2:M2"/>
    <mergeCell ref="A3:M3"/>
    <mergeCell ref="A4:C4"/>
    <mergeCell ref="K4:M4"/>
    <mergeCell ref="C5:E5"/>
    <mergeCell ref="A18:B18"/>
    <mergeCell ref="A5:A6"/>
    <mergeCell ref="B5:B6"/>
    <mergeCell ref="F5:F6"/>
    <mergeCell ref="G5:G6"/>
    <mergeCell ref="H5:H6"/>
    <mergeCell ref="I5:I6"/>
    <mergeCell ref="J5:J6"/>
    <mergeCell ref="K5:K6"/>
    <mergeCell ref="L5:L6"/>
    <mergeCell ref="M5:M6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D18" sqref="D18"/>
    </sheetView>
  </sheetViews>
  <sheetFormatPr defaultColWidth="9.00390625" defaultRowHeight="14.25"/>
  <cols>
    <col min="1" max="1" width="18.125" style="0" customWidth="1"/>
    <col min="2" max="2" width="17.875" style="0" customWidth="1"/>
    <col min="3" max="3" width="15.00390625" style="0" customWidth="1"/>
    <col min="4" max="4" width="13.50390625" style="0" customWidth="1"/>
    <col min="5" max="5" width="14.25390625" style="0" customWidth="1"/>
    <col min="6" max="6" width="13.875" style="0" customWidth="1"/>
    <col min="7" max="7" width="13.125" style="0" customWidth="1"/>
    <col min="8" max="8" width="16.00390625" style="0" customWidth="1"/>
  </cols>
  <sheetData>
    <row r="1" ht="14.25">
      <c r="A1" s="45"/>
    </row>
    <row r="2" ht="14.25">
      <c r="H2" s="2" t="s">
        <v>70</v>
      </c>
    </row>
    <row r="3" spans="1:8" ht="29.25" customHeight="1">
      <c r="A3" s="103" t="s">
        <v>71</v>
      </c>
      <c r="B3" s="104"/>
      <c r="C3" s="104"/>
      <c r="D3" s="104"/>
      <c r="E3" s="104"/>
      <c r="F3" s="104"/>
      <c r="G3" s="104"/>
      <c r="H3" s="104"/>
    </row>
    <row r="4" spans="1:8" ht="27" customHeight="1">
      <c r="A4" s="105" t="s">
        <v>2</v>
      </c>
      <c r="B4" s="105"/>
      <c r="C4" s="106"/>
      <c r="D4" s="106"/>
      <c r="E4" s="106"/>
      <c r="F4" s="106"/>
      <c r="G4" s="106"/>
      <c r="H4" s="107" t="s">
        <v>3</v>
      </c>
    </row>
    <row r="5" spans="1:8" ht="14.25" customHeight="1">
      <c r="A5" s="108" t="s">
        <v>60</v>
      </c>
      <c r="B5" s="52" t="s">
        <v>18</v>
      </c>
      <c r="C5" s="48" t="s">
        <v>72</v>
      </c>
      <c r="D5" s="32"/>
      <c r="E5" s="52" t="s">
        <v>73</v>
      </c>
      <c r="F5" s="52" t="s">
        <v>74</v>
      </c>
      <c r="G5" s="52" t="s">
        <v>47</v>
      </c>
      <c r="H5" s="52" t="s">
        <v>49</v>
      </c>
    </row>
    <row r="6" spans="1:8" ht="21.75" customHeight="1">
      <c r="A6" s="28"/>
      <c r="B6" s="52"/>
      <c r="C6" s="52" t="s">
        <v>75</v>
      </c>
      <c r="D6" s="52" t="s">
        <v>76</v>
      </c>
      <c r="E6" s="7"/>
      <c r="F6" s="7"/>
      <c r="G6" s="7"/>
      <c r="H6" s="7"/>
    </row>
    <row r="7" spans="1:8" ht="22.5" customHeight="1">
      <c r="A7" s="7" t="s">
        <v>15</v>
      </c>
      <c r="B7" s="7">
        <f>B8</f>
        <v>2880.8999999999996</v>
      </c>
      <c r="C7" s="7">
        <f>C8</f>
        <v>629.49</v>
      </c>
      <c r="D7" s="7">
        <f>D8</f>
        <v>54.21</v>
      </c>
      <c r="E7" s="7">
        <f>E8</f>
        <v>2197.2</v>
      </c>
      <c r="F7" s="7"/>
      <c r="G7" s="7"/>
      <c r="H7" s="7"/>
    </row>
    <row r="8" spans="1:8" ht="22.5" customHeight="1">
      <c r="A8" s="66" t="s">
        <v>68</v>
      </c>
      <c r="B8" s="7">
        <f>B9</f>
        <v>2880.8999999999996</v>
      </c>
      <c r="C8" s="7">
        <f>C9</f>
        <v>629.49</v>
      </c>
      <c r="D8" s="7">
        <f>D9</f>
        <v>54.21</v>
      </c>
      <c r="E8" s="7">
        <f>E9</f>
        <v>2197.2</v>
      </c>
      <c r="F8" s="7"/>
      <c r="G8" s="7"/>
      <c r="H8" s="7"/>
    </row>
    <row r="9" spans="1:8" ht="28.5" customHeight="1">
      <c r="A9" s="66" t="s">
        <v>69</v>
      </c>
      <c r="B9" s="7">
        <f>C9+D9+E9</f>
        <v>2880.8999999999996</v>
      </c>
      <c r="C9" s="7">
        <v>629.49</v>
      </c>
      <c r="D9" s="7">
        <v>54.21</v>
      </c>
      <c r="E9" s="7">
        <v>2197.2</v>
      </c>
      <c r="F9" s="7"/>
      <c r="G9" s="7"/>
      <c r="H9" s="7"/>
    </row>
    <row r="10" spans="1:8" ht="14.25">
      <c r="A10" s="7"/>
      <c r="B10" s="7"/>
      <c r="C10" s="7"/>
      <c r="D10" s="7"/>
      <c r="E10" s="7"/>
      <c r="F10" s="7"/>
      <c r="G10" s="7"/>
      <c r="H10" s="7"/>
    </row>
    <row r="11" spans="1:8" ht="14.25">
      <c r="A11" s="7"/>
      <c r="B11" s="7"/>
      <c r="C11" s="7"/>
      <c r="D11" s="7"/>
      <c r="E11" s="7"/>
      <c r="F11" s="7"/>
      <c r="G11" s="7"/>
      <c r="H11" s="7"/>
    </row>
    <row r="12" spans="1:8" ht="14.25">
      <c r="A12" s="7"/>
      <c r="B12" s="7"/>
      <c r="C12" s="7"/>
      <c r="D12" s="7"/>
      <c r="E12" s="7"/>
      <c r="F12" s="7"/>
      <c r="G12" s="7"/>
      <c r="H12" s="7"/>
    </row>
    <row r="13" spans="1:8" ht="14.25">
      <c r="A13" s="7"/>
      <c r="B13" s="7"/>
      <c r="C13" s="7"/>
      <c r="D13" s="7"/>
      <c r="E13" s="7"/>
      <c r="F13" s="7"/>
      <c r="G13" s="7"/>
      <c r="H13" s="7"/>
    </row>
    <row r="14" spans="1:8" ht="14.25">
      <c r="A14" s="7"/>
      <c r="B14" s="7"/>
      <c r="C14" s="7"/>
      <c r="D14" s="7"/>
      <c r="E14" s="7"/>
      <c r="F14" s="7"/>
      <c r="G14" s="7"/>
      <c r="H14" s="7"/>
    </row>
    <row r="15" spans="1:8" ht="14.25">
      <c r="A15" s="7"/>
      <c r="B15" s="7"/>
      <c r="C15" s="7"/>
      <c r="D15" s="7"/>
      <c r="E15" s="7"/>
      <c r="F15" s="7"/>
      <c r="G15" s="7"/>
      <c r="H15" s="7"/>
    </row>
    <row r="16" spans="1:8" ht="14.25">
      <c r="A16" s="7"/>
      <c r="B16" s="7"/>
      <c r="C16" s="7"/>
      <c r="D16" s="7"/>
      <c r="E16" s="7"/>
      <c r="F16" s="7"/>
      <c r="G16" s="7"/>
      <c r="H16" s="7"/>
    </row>
    <row r="17" spans="1:8" ht="14.25">
      <c r="A17" s="7"/>
      <c r="B17" s="7"/>
      <c r="C17" s="7"/>
      <c r="D17" s="7"/>
      <c r="E17" s="7"/>
      <c r="F17" s="7"/>
      <c r="G17" s="7"/>
      <c r="H17" s="7"/>
    </row>
    <row r="18" spans="1:8" ht="14.25">
      <c r="A18" s="7"/>
      <c r="B18" s="7"/>
      <c r="C18" s="7"/>
      <c r="D18" s="7"/>
      <c r="E18" s="7"/>
      <c r="F18" s="7"/>
      <c r="G18" s="7"/>
      <c r="H18" s="7"/>
    </row>
    <row r="19" spans="1:8" ht="14.25">
      <c r="A19" s="7"/>
      <c r="B19" s="7"/>
      <c r="C19" s="7"/>
      <c r="D19" s="7"/>
      <c r="E19" s="7"/>
      <c r="F19" s="7"/>
      <c r="G19" s="7"/>
      <c r="H19" s="7"/>
    </row>
    <row r="20" spans="1:8" ht="14.25">
      <c r="A20" s="7"/>
      <c r="B20" s="7"/>
      <c r="C20" s="7"/>
      <c r="D20" s="7"/>
      <c r="E20" s="7"/>
      <c r="F20" s="7"/>
      <c r="G20" s="7"/>
      <c r="H20" s="7"/>
    </row>
    <row r="21" spans="1:8" ht="14.25">
      <c r="A21" s="7"/>
      <c r="B21" s="7"/>
      <c r="C21" s="7"/>
      <c r="D21" s="7"/>
      <c r="E21" s="7"/>
      <c r="F21" s="7"/>
      <c r="G21" s="7"/>
      <c r="H21" s="7"/>
    </row>
    <row r="22" spans="1:8" ht="14.25">
      <c r="A22" s="7"/>
      <c r="B22" s="7"/>
      <c r="C22" s="7"/>
      <c r="D22" s="7"/>
      <c r="E22" s="7"/>
      <c r="F22" s="7"/>
      <c r="G22" s="7"/>
      <c r="H22" s="7"/>
    </row>
    <row r="23" spans="1:8" ht="14.25">
      <c r="A23" s="7"/>
      <c r="B23" s="7"/>
      <c r="C23" s="7"/>
      <c r="D23" s="7"/>
      <c r="E23" s="7"/>
      <c r="F23" s="7"/>
      <c r="G23" s="7"/>
      <c r="H23" s="7"/>
    </row>
    <row r="24" spans="1:8" ht="14.25">
      <c r="A24" s="7"/>
      <c r="B24" s="7"/>
      <c r="C24" s="7"/>
      <c r="D24" s="7"/>
      <c r="E24" s="7"/>
      <c r="F24" s="7"/>
      <c r="G24" s="7"/>
      <c r="H24" s="7"/>
    </row>
    <row r="25" spans="1:8" ht="14.25">
      <c r="A25" s="109"/>
      <c r="B25" s="109"/>
      <c r="C25" s="109"/>
      <c r="D25" s="109"/>
      <c r="E25" s="5"/>
      <c r="F25" s="5"/>
      <c r="G25" s="5"/>
      <c r="H25" s="5"/>
    </row>
  </sheetData>
  <sheetProtection/>
  <mergeCells count="10">
    <mergeCell ref="A3:H3"/>
    <mergeCell ref="A4:B4"/>
    <mergeCell ref="C5:D5"/>
    <mergeCell ref="A25:D25"/>
    <mergeCell ref="A5:A6"/>
    <mergeCell ref="B5:B6"/>
    <mergeCell ref="E5:E6"/>
    <mergeCell ref="F5:F6"/>
    <mergeCell ref="G5:G6"/>
    <mergeCell ref="H5:H6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F10" sqref="F10"/>
    </sheetView>
  </sheetViews>
  <sheetFormatPr defaultColWidth="9.00390625" defaultRowHeight="14.25"/>
  <cols>
    <col min="1" max="1" width="25.00390625" style="0" customWidth="1"/>
    <col min="2" max="2" width="33.625" style="0" customWidth="1"/>
    <col min="3" max="3" width="35.625" style="0" customWidth="1"/>
    <col min="4" max="4" width="27.625" style="0" customWidth="1"/>
  </cols>
  <sheetData>
    <row r="1" spans="1:4" ht="14.25">
      <c r="A1" s="86"/>
      <c r="D1" s="87" t="s">
        <v>77</v>
      </c>
    </row>
    <row r="2" spans="1:4" ht="27">
      <c r="A2" s="88" t="s">
        <v>78</v>
      </c>
      <c r="B2" s="88"/>
      <c r="C2" s="89"/>
      <c r="D2" s="89"/>
    </row>
    <row r="3" spans="1:4" ht="14.25">
      <c r="A3" s="47" t="s">
        <v>2</v>
      </c>
      <c r="B3" s="6"/>
      <c r="C3" s="6"/>
      <c r="D3" s="90" t="s">
        <v>3</v>
      </c>
    </row>
    <row r="4" spans="1:4" ht="18" customHeight="1">
      <c r="A4" s="91" t="s">
        <v>4</v>
      </c>
      <c r="B4" s="92"/>
      <c r="C4" s="91" t="s">
        <v>5</v>
      </c>
      <c r="D4" s="93"/>
    </row>
    <row r="5" spans="1:4" ht="18" customHeight="1">
      <c r="A5" s="94" t="s">
        <v>6</v>
      </c>
      <c r="B5" s="94" t="s">
        <v>7</v>
      </c>
      <c r="C5" s="94" t="s">
        <v>6</v>
      </c>
      <c r="D5" s="94" t="s">
        <v>7</v>
      </c>
    </row>
    <row r="6" spans="1:4" ht="18" customHeight="1">
      <c r="A6" s="40" t="s">
        <v>79</v>
      </c>
      <c r="B6" s="78">
        <f>B7</f>
        <v>2880.9</v>
      </c>
      <c r="C6" s="35" t="s">
        <v>80</v>
      </c>
      <c r="D6" s="95">
        <f>D7+D11+D16+D21</f>
        <v>2880.9</v>
      </c>
    </row>
    <row r="7" spans="1:4" ht="18" customHeight="1">
      <c r="A7" s="9" t="s">
        <v>22</v>
      </c>
      <c r="B7" s="78">
        <f>'01收支总表'!B7</f>
        <v>2880.9</v>
      </c>
      <c r="C7" s="67" t="s">
        <v>81</v>
      </c>
      <c r="D7" s="68">
        <f>D8</f>
        <v>2738.1</v>
      </c>
    </row>
    <row r="8" spans="1:4" ht="18" customHeight="1">
      <c r="A8" s="9" t="s">
        <v>24</v>
      </c>
      <c r="B8" s="78"/>
      <c r="C8" s="67" t="s">
        <v>23</v>
      </c>
      <c r="D8" s="68">
        <f>D9+D10</f>
        <v>2738.1</v>
      </c>
    </row>
    <row r="9" spans="1:4" ht="18" customHeight="1">
      <c r="A9" s="9"/>
      <c r="B9" s="78"/>
      <c r="C9" s="67" t="s">
        <v>25</v>
      </c>
      <c r="D9" s="68">
        <v>540.9</v>
      </c>
    </row>
    <row r="10" spans="1:4" ht="18" customHeight="1">
      <c r="A10" s="9"/>
      <c r="B10" s="78"/>
      <c r="C10" s="67" t="s">
        <v>27</v>
      </c>
      <c r="D10" s="68">
        <v>2197.2</v>
      </c>
    </row>
    <row r="11" spans="1:4" ht="18" customHeight="1">
      <c r="A11" s="9"/>
      <c r="B11" s="78"/>
      <c r="C11" s="67" t="s">
        <v>82</v>
      </c>
      <c r="D11" s="68">
        <f>D12</f>
        <v>77.65</v>
      </c>
    </row>
    <row r="12" spans="1:4" ht="18" customHeight="1">
      <c r="A12" s="9"/>
      <c r="B12" s="78"/>
      <c r="C12" s="67" t="s">
        <v>29</v>
      </c>
      <c r="D12" s="68">
        <f>D15+D13+D14</f>
        <v>77.65</v>
      </c>
    </row>
    <row r="13" spans="1:4" ht="18" customHeight="1">
      <c r="A13" s="9"/>
      <c r="B13" s="78"/>
      <c r="C13" s="67" t="s">
        <v>30</v>
      </c>
      <c r="D13" s="68">
        <v>54.18</v>
      </c>
    </row>
    <row r="14" spans="1:4" ht="18" customHeight="1">
      <c r="A14" s="9"/>
      <c r="B14" s="78"/>
      <c r="C14" s="67" t="s">
        <v>32</v>
      </c>
      <c r="D14" s="68">
        <v>21.67</v>
      </c>
    </row>
    <row r="15" spans="1:4" ht="18" customHeight="1">
      <c r="A15" s="9"/>
      <c r="B15" s="78"/>
      <c r="C15" s="67" t="s">
        <v>34</v>
      </c>
      <c r="D15" s="68">
        <v>1.8</v>
      </c>
    </row>
    <row r="16" spans="1:4" ht="18" customHeight="1">
      <c r="A16" s="40"/>
      <c r="B16" s="78"/>
      <c r="C16" s="67" t="s">
        <v>83</v>
      </c>
      <c r="D16" s="68">
        <f>D17</f>
        <v>16.849999999999998</v>
      </c>
    </row>
    <row r="17" spans="1:4" ht="18" customHeight="1">
      <c r="A17" s="96"/>
      <c r="B17" s="78"/>
      <c r="C17" s="67" t="s">
        <v>37</v>
      </c>
      <c r="D17" s="68">
        <f>SUM(D18:D20)</f>
        <v>16.849999999999998</v>
      </c>
    </row>
    <row r="18" spans="1:4" ht="18" customHeight="1">
      <c r="A18" s="96"/>
      <c r="B18" s="97"/>
      <c r="C18" s="67" t="s">
        <v>38</v>
      </c>
      <c r="D18" s="68">
        <v>5.81</v>
      </c>
    </row>
    <row r="19" spans="1:4" ht="18" customHeight="1">
      <c r="A19" s="55"/>
      <c r="B19" s="97"/>
      <c r="C19" s="67" t="s">
        <v>39</v>
      </c>
      <c r="D19" s="68">
        <v>5.77</v>
      </c>
    </row>
    <row r="20" spans="1:4" ht="18" customHeight="1">
      <c r="A20" s="55"/>
      <c r="B20" s="97"/>
      <c r="C20" s="67" t="s">
        <v>40</v>
      </c>
      <c r="D20" s="68">
        <v>5.27</v>
      </c>
    </row>
    <row r="21" spans="1:4" ht="18" customHeight="1">
      <c r="A21" s="96" t="s">
        <v>84</v>
      </c>
      <c r="B21" s="98"/>
      <c r="C21" s="67" t="s">
        <v>85</v>
      </c>
      <c r="D21" s="68">
        <f>D22</f>
        <v>48.3</v>
      </c>
    </row>
    <row r="22" spans="1:4" ht="18" customHeight="1">
      <c r="A22" s="99" t="s">
        <v>86</v>
      </c>
      <c r="B22" s="98"/>
      <c r="C22" s="67" t="s">
        <v>42</v>
      </c>
      <c r="D22" s="68">
        <f>D23</f>
        <v>48.3</v>
      </c>
    </row>
    <row r="23" spans="1:4" ht="18" customHeight="1">
      <c r="A23" s="40"/>
      <c r="B23" s="98"/>
      <c r="C23" s="67" t="s">
        <v>43</v>
      </c>
      <c r="D23" s="68">
        <v>48.3</v>
      </c>
    </row>
    <row r="24" spans="1:4" ht="18" customHeight="1">
      <c r="A24" s="40"/>
      <c r="B24" s="100"/>
      <c r="C24" s="101"/>
      <c r="D24" s="101"/>
    </row>
    <row r="25" spans="1:4" ht="18" customHeight="1">
      <c r="A25" s="40" t="s">
        <v>87</v>
      </c>
      <c r="B25" s="100"/>
      <c r="C25" s="101"/>
      <c r="D25" s="101"/>
    </row>
    <row r="26" spans="1:4" ht="18" customHeight="1">
      <c r="A26" s="23" t="s">
        <v>55</v>
      </c>
      <c r="B26" s="98">
        <f>B6</f>
        <v>2880.9</v>
      </c>
      <c r="C26" s="23" t="s">
        <v>56</v>
      </c>
      <c r="D26" s="102">
        <f>D6</f>
        <v>2880.9</v>
      </c>
    </row>
    <row r="28" spans="1:2" ht="14.25">
      <c r="A28" s="6" t="s">
        <v>88</v>
      </c>
      <c r="B28" s="6"/>
    </row>
  </sheetData>
  <sheetProtection/>
  <printOptions/>
  <pageMargins left="0.75" right="0.44" top="0.6" bottom="0.35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J27"/>
  <sheetViews>
    <sheetView tabSelected="1" workbookViewId="0" topLeftCell="A1">
      <selection activeCell="D29" sqref="D29"/>
    </sheetView>
  </sheetViews>
  <sheetFormatPr defaultColWidth="6.875" defaultRowHeight="19.5" customHeight="1"/>
  <cols>
    <col min="1" max="1" width="10.375" style="13" customWidth="1"/>
    <col min="2" max="2" width="31.625" style="13" customWidth="1"/>
    <col min="3" max="3" width="14.875" style="13" customWidth="1"/>
    <col min="4" max="4" width="13.875" style="14" customWidth="1"/>
    <col min="5" max="5" width="12.50390625" style="14" customWidth="1"/>
    <col min="6" max="6" width="13.625" style="14" customWidth="1"/>
    <col min="7" max="244" width="14.625" style="13" customWidth="1"/>
    <col min="245" max="252" width="6.875" style="0" customWidth="1"/>
  </cols>
  <sheetData>
    <row r="1" spans="1:8" s="6" customFormat="1" ht="18.75" customHeight="1">
      <c r="A1" s="1"/>
      <c r="B1" s="1"/>
      <c r="C1" s="1"/>
      <c r="D1" s="14"/>
      <c r="E1" s="14"/>
      <c r="G1" s="13"/>
      <c r="H1" s="15" t="s">
        <v>89</v>
      </c>
    </row>
    <row r="2" spans="1:244" s="11" customFormat="1" ht="24" customHeight="1">
      <c r="A2" s="16" t="s">
        <v>90</v>
      </c>
      <c r="B2" s="17"/>
      <c r="C2" s="17"/>
      <c r="D2" s="17"/>
      <c r="E2" s="17"/>
      <c r="F2" s="17"/>
      <c r="G2" s="46"/>
      <c r="H2" s="46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</row>
    <row r="3" spans="1:8" ht="19.5" customHeight="1">
      <c r="A3" s="20" t="s">
        <v>2</v>
      </c>
      <c r="B3" s="21"/>
      <c r="C3" s="21"/>
      <c r="D3" s="22"/>
      <c r="E3" s="22"/>
      <c r="H3" s="2" t="s">
        <v>3</v>
      </c>
    </row>
    <row r="4" spans="1:8" ht="17.25" customHeight="1">
      <c r="A4" s="23" t="s">
        <v>91</v>
      </c>
      <c r="B4" s="24"/>
      <c r="C4" s="64" t="s">
        <v>92</v>
      </c>
      <c r="D4" s="25" t="s">
        <v>93</v>
      </c>
      <c r="E4" s="26"/>
      <c r="F4" s="27"/>
      <c r="G4" s="25" t="s">
        <v>94</v>
      </c>
      <c r="H4" s="27"/>
    </row>
    <row r="5" spans="1:8" s="12" customFormat="1" ht="17.25" customHeight="1">
      <c r="A5" s="28" t="s">
        <v>95</v>
      </c>
      <c r="B5" s="29" t="s">
        <v>96</v>
      </c>
      <c r="C5" s="29"/>
      <c r="D5" s="30" t="s">
        <v>15</v>
      </c>
      <c r="E5" s="30" t="s">
        <v>72</v>
      </c>
      <c r="F5" s="30" t="s">
        <v>73</v>
      </c>
      <c r="G5" s="30" t="s">
        <v>97</v>
      </c>
      <c r="H5" s="30" t="s">
        <v>98</v>
      </c>
    </row>
    <row r="6" spans="1:8" s="12" customFormat="1" ht="17.25" customHeight="1">
      <c r="A6" s="31" t="s">
        <v>15</v>
      </c>
      <c r="B6" s="32"/>
      <c r="C6" s="33">
        <f>C7+C12+C23+C18</f>
        <v>1996.8300000000002</v>
      </c>
      <c r="D6" s="33">
        <f>D7+D12+D23+D18</f>
        <v>2880.9</v>
      </c>
      <c r="E6" s="33">
        <f>E7+E12+E23+E18</f>
        <v>683.6999999999999</v>
      </c>
      <c r="F6" s="33">
        <f>F7+F12+F23+F18</f>
        <v>2197.2</v>
      </c>
      <c r="G6" s="33">
        <f>G7+G12+G23+G18</f>
        <v>884.0699999999998</v>
      </c>
      <c r="H6" s="65">
        <f aca="true" t="shared" si="0" ref="H6:H16">G6/C6</f>
        <v>0.44273673772930083</v>
      </c>
    </row>
    <row r="7" spans="1:8" ht="17.25" customHeight="1">
      <c r="A7" s="66">
        <v>201</v>
      </c>
      <c r="B7" s="67" t="s">
        <v>9</v>
      </c>
      <c r="C7" s="68">
        <f>C8</f>
        <v>1846.14</v>
      </c>
      <c r="D7" s="68">
        <f>D8</f>
        <v>2738.1</v>
      </c>
      <c r="E7" s="68">
        <f>E8</f>
        <v>540.9</v>
      </c>
      <c r="F7" s="68">
        <f>F8</f>
        <v>2197.2</v>
      </c>
      <c r="G7" s="69">
        <f aca="true" t="shared" si="1" ref="G7:G14">D7-C7</f>
        <v>891.9599999999998</v>
      </c>
      <c r="H7" s="65">
        <f t="shared" si="0"/>
        <v>0.483148623614677</v>
      </c>
    </row>
    <row r="8" spans="1:8" ht="17.25" customHeight="1">
      <c r="A8" s="70">
        <v>2010301</v>
      </c>
      <c r="B8" s="67" t="s">
        <v>23</v>
      </c>
      <c r="C8" s="68">
        <f>C9+C10+C11</f>
        <v>1846.14</v>
      </c>
      <c r="D8" s="68">
        <f>D9+D10</f>
        <v>2738.1</v>
      </c>
      <c r="E8" s="68">
        <f>E9+E10</f>
        <v>540.9</v>
      </c>
      <c r="F8" s="68">
        <f>F9+F10</f>
        <v>2197.2</v>
      </c>
      <c r="G8" s="69">
        <f t="shared" si="1"/>
        <v>891.9599999999998</v>
      </c>
      <c r="H8" s="65">
        <f t="shared" si="0"/>
        <v>0.483148623614677</v>
      </c>
    </row>
    <row r="9" spans="1:8" ht="17.25" customHeight="1">
      <c r="A9" s="71">
        <v>2010301</v>
      </c>
      <c r="B9" s="67" t="s">
        <v>25</v>
      </c>
      <c r="C9" s="68">
        <v>1121.8</v>
      </c>
      <c r="D9" s="68">
        <f>E9+F9</f>
        <v>540.9</v>
      </c>
      <c r="E9" s="72">
        <v>540.9</v>
      </c>
      <c r="F9" s="38"/>
      <c r="G9" s="69">
        <f t="shared" si="1"/>
        <v>-580.9</v>
      </c>
      <c r="H9" s="65">
        <f t="shared" si="0"/>
        <v>-0.5178284899269032</v>
      </c>
    </row>
    <row r="10" spans="1:8" ht="17.25" customHeight="1">
      <c r="A10" s="71">
        <v>2010306</v>
      </c>
      <c r="B10" s="67" t="s">
        <v>27</v>
      </c>
      <c r="C10" s="68">
        <v>723.46</v>
      </c>
      <c r="D10" s="68">
        <f>E10+F10</f>
        <v>2197.2</v>
      </c>
      <c r="E10" s="72"/>
      <c r="F10" s="68">
        <v>2197.2</v>
      </c>
      <c r="G10" s="69">
        <f t="shared" si="1"/>
        <v>1473.7399999999998</v>
      </c>
      <c r="H10" s="65">
        <f t="shared" si="0"/>
        <v>2.0370718491692696</v>
      </c>
    </row>
    <row r="11" spans="1:8" ht="17.25" customHeight="1">
      <c r="A11" s="71">
        <v>2010399</v>
      </c>
      <c r="B11" s="67" t="s">
        <v>99</v>
      </c>
      <c r="C11" s="68">
        <v>0.88</v>
      </c>
      <c r="D11" s="68"/>
      <c r="E11" s="72"/>
      <c r="F11" s="73"/>
      <c r="G11" s="69">
        <f t="shared" si="1"/>
        <v>-0.88</v>
      </c>
      <c r="H11" s="65">
        <f t="shared" si="0"/>
        <v>-1</v>
      </c>
    </row>
    <row r="12" spans="1:8" ht="17.25" customHeight="1">
      <c r="A12" s="66">
        <v>208</v>
      </c>
      <c r="B12" s="67" t="s">
        <v>28</v>
      </c>
      <c r="C12" s="68">
        <f>C13</f>
        <v>92</v>
      </c>
      <c r="D12" s="68">
        <f>E12+F12</f>
        <v>77.65</v>
      </c>
      <c r="E12" s="68">
        <f>E13</f>
        <v>77.65</v>
      </c>
      <c r="F12" s="38"/>
      <c r="G12" s="69">
        <f t="shared" si="1"/>
        <v>-14.349999999999994</v>
      </c>
      <c r="H12" s="65">
        <f t="shared" si="0"/>
        <v>-0.15597826086956515</v>
      </c>
    </row>
    <row r="13" spans="1:8" ht="17.25" customHeight="1">
      <c r="A13" s="70">
        <v>20805</v>
      </c>
      <c r="B13" s="67" t="s">
        <v>29</v>
      </c>
      <c r="C13" s="68">
        <f>C15+C16+C17+C14</f>
        <v>92</v>
      </c>
      <c r="D13" s="68">
        <f>E13+F13</f>
        <v>77.65</v>
      </c>
      <c r="E13" s="68">
        <f>E17+E15+E16</f>
        <v>77.65</v>
      </c>
      <c r="F13" s="68"/>
      <c r="G13" s="69">
        <f t="shared" si="1"/>
        <v>-14.349999999999994</v>
      </c>
      <c r="H13" s="65">
        <f t="shared" si="0"/>
        <v>-0.15597826086956515</v>
      </c>
    </row>
    <row r="14" spans="1:8" ht="17.25" customHeight="1">
      <c r="A14" s="71">
        <v>2080501</v>
      </c>
      <c r="B14" s="67" t="s">
        <v>100</v>
      </c>
      <c r="C14" s="74">
        <v>2.06</v>
      </c>
      <c r="D14" s="68">
        <v>0</v>
      </c>
      <c r="E14" s="68">
        <v>0</v>
      </c>
      <c r="F14" s="73"/>
      <c r="G14" s="69">
        <f t="shared" si="1"/>
        <v>-2.06</v>
      </c>
      <c r="H14" s="65">
        <f t="shared" si="0"/>
        <v>-1</v>
      </c>
    </row>
    <row r="15" spans="1:8" ht="17.25" customHeight="1">
      <c r="A15" s="71">
        <v>2080505</v>
      </c>
      <c r="B15" s="67" t="s">
        <v>30</v>
      </c>
      <c r="C15" s="75">
        <v>64.24</v>
      </c>
      <c r="D15" s="68">
        <f>E15+F15</f>
        <v>54.18</v>
      </c>
      <c r="E15" s="68">
        <v>54.18</v>
      </c>
      <c r="F15" s="38"/>
      <c r="G15" s="69">
        <f aca="true" t="shared" si="2" ref="G15:G25">D15-C15</f>
        <v>-10.059999999999995</v>
      </c>
      <c r="H15" s="65">
        <f t="shared" si="0"/>
        <v>-0.15660024906600242</v>
      </c>
    </row>
    <row r="16" spans="1:8" ht="17.25" customHeight="1">
      <c r="A16" s="76">
        <v>2080506</v>
      </c>
      <c r="B16" s="67" t="s">
        <v>32</v>
      </c>
      <c r="C16" s="75">
        <v>25.7</v>
      </c>
      <c r="D16" s="68">
        <f>E16+F16</f>
        <v>21.67</v>
      </c>
      <c r="E16" s="68">
        <v>21.67</v>
      </c>
      <c r="F16" s="38"/>
      <c r="G16" s="69">
        <f t="shared" si="2"/>
        <v>-4.029999999999998</v>
      </c>
      <c r="H16" s="65">
        <f t="shared" si="0"/>
        <v>-0.1568093385214007</v>
      </c>
    </row>
    <row r="17" spans="1:8" ht="17.25" customHeight="1">
      <c r="A17" s="77">
        <v>2080599</v>
      </c>
      <c r="B17" s="67" t="s">
        <v>34</v>
      </c>
      <c r="C17" s="78">
        <v>0</v>
      </c>
      <c r="D17" s="68">
        <f>E17+F17</f>
        <v>1.8</v>
      </c>
      <c r="E17" s="79">
        <v>1.8</v>
      </c>
      <c r="F17" s="80"/>
      <c r="G17" s="69">
        <f t="shared" si="2"/>
        <v>1.8</v>
      </c>
      <c r="H17" s="65"/>
    </row>
    <row r="18" spans="1:8" ht="17.25" customHeight="1">
      <c r="A18" s="81">
        <v>210</v>
      </c>
      <c r="B18" s="67" t="s">
        <v>36</v>
      </c>
      <c r="C18" s="78">
        <f>C19</f>
        <v>0</v>
      </c>
      <c r="D18" s="68">
        <f>D19</f>
        <v>16.849999999999998</v>
      </c>
      <c r="E18" s="68">
        <f>E19</f>
        <v>16.849999999999998</v>
      </c>
      <c r="F18" s="82"/>
      <c r="G18" s="69">
        <f t="shared" si="2"/>
        <v>16.849999999999998</v>
      </c>
      <c r="H18" s="65"/>
    </row>
    <row r="19" spans="1:8" ht="17.25" customHeight="1">
      <c r="A19" s="83">
        <v>21011</v>
      </c>
      <c r="B19" s="67" t="s">
        <v>37</v>
      </c>
      <c r="C19" s="68">
        <f>C20+C21+C22</f>
        <v>0</v>
      </c>
      <c r="D19" s="68">
        <f aca="true" t="shared" si="3" ref="D19:D25">E19+F19</f>
        <v>16.849999999999998</v>
      </c>
      <c r="E19" s="68">
        <f>E20+E21+E22</f>
        <v>16.849999999999998</v>
      </c>
      <c r="F19" s="82"/>
      <c r="G19" s="69">
        <f t="shared" si="2"/>
        <v>16.849999999999998</v>
      </c>
      <c r="H19" s="65"/>
    </row>
    <row r="20" spans="1:8" ht="17.25" customHeight="1">
      <c r="A20" s="71">
        <v>2101101</v>
      </c>
      <c r="B20" s="67" t="s">
        <v>38</v>
      </c>
      <c r="C20" s="68">
        <v>0</v>
      </c>
      <c r="D20" s="68">
        <f t="shared" si="3"/>
        <v>5.81</v>
      </c>
      <c r="E20" s="84">
        <v>5.81</v>
      </c>
      <c r="F20" s="82"/>
      <c r="G20" s="69">
        <f t="shared" si="2"/>
        <v>5.81</v>
      </c>
      <c r="H20" s="65"/>
    </row>
    <row r="21" spans="1:8" ht="19.5" customHeight="1">
      <c r="A21" s="71">
        <v>2101102</v>
      </c>
      <c r="B21" s="67" t="s">
        <v>39</v>
      </c>
      <c r="C21" s="68">
        <v>0</v>
      </c>
      <c r="D21" s="68">
        <f t="shared" si="3"/>
        <v>5.77</v>
      </c>
      <c r="E21" s="84">
        <v>5.77</v>
      </c>
      <c r="F21" s="85"/>
      <c r="G21" s="69">
        <f t="shared" si="2"/>
        <v>5.77</v>
      </c>
      <c r="H21" s="65"/>
    </row>
    <row r="22" spans="1:8" ht="17.25" customHeight="1">
      <c r="A22" s="71">
        <v>2101103</v>
      </c>
      <c r="B22" s="67" t="s">
        <v>40</v>
      </c>
      <c r="C22" s="68">
        <v>0</v>
      </c>
      <c r="D22" s="68">
        <f t="shared" si="3"/>
        <v>5.27</v>
      </c>
      <c r="E22" s="85">
        <v>5.27</v>
      </c>
      <c r="F22" s="38"/>
      <c r="G22" s="69">
        <f t="shared" si="2"/>
        <v>5.27</v>
      </c>
      <c r="H22" s="65"/>
    </row>
    <row r="23" spans="1:8" ht="17.25" customHeight="1">
      <c r="A23" s="66">
        <v>221</v>
      </c>
      <c r="B23" s="67" t="s">
        <v>101</v>
      </c>
      <c r="C23" s="68">
        <f>C24</f>
        <v>58.69</v>
      </c>
      <c r="D23" s="68">
        <f t="shared" si="3"/>
        <v>48.3</v>
      </c>
      <c r="E23" s="68">
        <f>E24</f>
        <v>48.3</v>
      </c>
      <c r="F23" s="39"/>
      <c r="G23" s="69">
        <f t="shared" si="2"/>
        <v>-10.39</v>
      </c>
      <c r="H23" s="65">
        <f>G23/C23</f>
        <v>-0.1770318623274834</v>
      </c>
    </row>
    <row r="24" spans="1:8" ht="17.25" customHeight="1">
      <c r="A24" s="70">
        <v>22102</v>
      </c>
      <c r="B24" s="67" t="s">
        <v>42</v>
      </c>
      <c r="C24" s="68">
        <f>C25</f>
        <v>58.69</v>
      </c>
      <c r="D24" s="68">
        <f t="shared" si="3"/>
        <v>48.3</v>
      </c>
      <c r="E24" s="68">
        <f>E25</f>
        <v>48.3</v>
      </c>
      <c r="F24" s="39"/>
      <c r="G24" s="69">
        <f t="shared" si="2"/>
        <v>-10.39</v>
      </c>
      <c r="H24" s="65">
        <f>G24/C24</f>
        <v>-0.1770318623274834</v>
      </c>
    </row>
    <row r="25" spans="1:8" ht="17.25" customHeight="1">
      <c r="A25" s="71">
        <v>2210201</v>
      </c>
      <c r="B25" s="67" t="s">
        <v>43</v>
      </c>
      <c r="C25" s="68">
        <v>58.69</v>
      </c>
      <c r="D25" s="68">
        <f t="shared" si="3"/>
        <v>48.3</v>
      </c>
      <c r="E25" s="68">
        <v>48.3</v>
      </c>
      <c r="F25" s="41"/>
      <c r="G25" s="69">
        <f t="shared" si="2"/>
        <v>-10.39</v>
      </c>
      <c r="H25" s="65">
        <f>G25/C25</f>
        <v>-0.1770318623274834</v>
      </c>
    </row>
    <row r="26" spans="1:8" ht="17.25" customHeight="1">
      <c r="A26" s="40"/>
      <c r="B26" s="67"/>
      <c r="C26" s="68"/>
      <c r="D26" s="68"/>
      <c r="E26" s="41"/>
      <c r="F26" s="68"/>
      <c r="G26" s="69"/>
      <c r="H26" s="65"/>
    </row>
    <row r="27" spans="1:3" ht="17.25" customHeight="1">
      <c r="A27" s="42" t="s">
        <v>88</v>
      </c>
      <c r="B27" s="42"/>
      <c r="C27" s="42"/>
    </row>
  </sheetData>
  <sheetProtection/>
  <mergeCells count="7">
    <mergeCell ref="A2:H2"/>
    <mergeCell ref="A4:B4"/>
    <mergeCell ref="D4:F4"/>
    <mergeCell ref="G4:H4"/>
    <mergeCell ref="A6:B6"/>
    <mergeCell ref="A27:B27"/>
    <mergeCell ref="C4:C5"/>
  </mergeCells>
  <printOptions/>
  <pageMargins left="0.75" right="0.35" top="0.61" bottom="0.39" header="0.5" footer="0.5"/>
  <pageSetup horizontalDpi="1200" verticalDpi="12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0">
      <selection activeCell="G11" sqref="G11"/>
    </sheetView>
  </sheetViews>
  <sheetFormatPr defaultColWidth="9.00390625" defaultRowHeight="14.25"/>
  <cols>
    <col min="1" max="1" width="13.375" style="0" customWidth="1"/>
    <col min="2" max="2" width="28.875" style="0" customWidth="1"/>
    <col min="3" max="5" width="14.25390625" style="0" customWidth="1"/>
  </cols>
  <sheetData>
    <row r="1" ht="14.25">
      <c r="A1" s="45"/>
    </row>
    <row r="2" spans="1:5" s="6" customFormat="1" ht="12">
      <c r="A2" s="13"/>
      <c r="E2" s="2" t="s">
        <v>102</v>
      </c>
    </row>
    <row r="3" spans="1:5" s="44" customFormat="1" ht="25.5" customHeight="1">
      <c r="A3" s="4" t="s">
        <v>103</v>
      </c>
      <c r="B3" s="5"/>
      <c r="C3" s="5"/>
      <c r="D3" s="46"/>
      <c r="E3" s="46"/>
    </row>
    <row r="4" spans="1:5" s="6" customFormat="1" ht="26.25" customHeight="1">
      <c r="A4" s="47" t="s">
        <v>2</v>
      </c>
      <c r="E4" s="2" t="s">
        <v>3</v>
      </c>
    </row>
    <row r="5" spans="1:5" ht="18" customHeight="1">
      <c r="A5" s="48" t="s">
        <v>104</v>
      </c>
      <c r="B5" s="32"/>
      <c r="C5" s="49" t="s">
        <v>105</v>
      </c>
      <c r="D5" s="50"/>
      <c r="E5" s="51"/>
    </row>
    <row r="6" spans="1:5" ht="18" customHeight="1">
      <c r="A6" s="7" t="s">
        <v>95</v>
      </c>
      <c r="B6" s="7" t="s">
        <v>96</v>
      </c>
      <c r="C6" s="7" t="s">
        <v>15</v>
      </c>
      <c r="D6" s="52" t="s">
        <v>106</v>
      </c>
      <c r="E6" s="52" t="s">
        <v>107</v>
      </c>
    </row>
    <row r="7" spans="1:5" ht="18" customHeight="1">
      <c r="A7" s="53" t="s">
        <v>15</v>
      </c>
      <c r="B7" s="54"/>
      <c r="C7" s="55">
        <f>C8+C20+C31+C35</f>
        <v>683.7</v>
      </c>
      <c r="D7" s="55">
        <f>D8+D20+D31+D35</f>
        <v>629.49</v>
      </c>
      <c r="E7" s="55">
        <f>E8+E20+E31+E35</f>
        <v>54.209999999999994</v>
      </c>
    </row>
    <row r="8" spans="1:5" ht="18" customHeight="1">
      <c r="A8" s="56">
        <v>301</v>
      </c>
      <c r="B8" s="56" t="s">
        <v>108</v>
      </c>
      <c r="C8" s="55">
        <f>D8+E8</f>
        <v>624.98</v>
      </c>
      <c r="D8" s="55">
        <f>SUM(D9:D19)</f>
        <v>624.98</v>
      </c>
      <c r="E8" s="55"/>
    </row>
    <row r="9" spans="1:5" ht="18" customHeight="1">
      <c r="A9" s="57">
        <v>30101</v>
      </c>
      <c r="B9" s="56" t="s">
        <v>109</v>
      </c>
      <c r="C9" s="55">
        <f aca="true" t="shared" si="0" ref="C9:C36">D9+E9</f>
        <v>70.17</v>
      </c>
      <c r="D9" s="55">
        <v>70.17</v>
      </c>
      <c r="E9" s="55"/>
    </row>
    <row r="10" spans="1:5" ht="18" customHeight="1">
      <c r="A10" s="57">
        <v>30102</v>
      </c>
      <c r="B10" s="56" t="s">
        <v>110</v>
      </c>
      <c r="C10" s="55">
        <f t="shared" si="0"/>
        <v>92.7</v>
      </c>
      <c r="D10" s="55">
        <v>92.7</v>
      </c>
      <c r="E10" s="55"/>
    </row>
    <row r="11" spans="1:5" ht="18" customHeight="1">
      <c r="A11" s="57">
        <v>30103</v>
      </c>
      <c r="B11" s="56" t="s">
        <v>111</v>
      </c>
      <c r="C11" s="55">
        <f t="shared" si="0"/>
        <v>91.55</v>
      </c>
      <c r="D11" s="55">
        <v>91.55</v>
      </c>
      <c r="E11" s="55"/>
    </row>
    <row r="12" spans="1:5" ht="18" customHeight="1">
      <c r="A12" s="57">
        <v>30107</v>
      </c>
      <c r="B12" s="56" t="s">
        <v>112</v>
      </c>
      <c r="C12" s="55">
        <f t="shared" si="0"/>
        <v>118.65</v>
      </c>
      <c r="D12" s="55">
        <v>118.65</v>
      </c>
      <c r="E12" s="55"/>
    </row>
    <row r="13" spans="1:5" ht="18" customHeight="1">
      <c r="A13" s="57">
        <v>30108</v>
      </c>
      <c r="B13" s="56" t="s">
        <v>113</v>
      </c>
      <c r="C13" s="55">
        <f t="shared" si="0"/>
        <v>54.18</v>
      </c>
      <c r="D13" s="55">
        <v>54.18</v>
      </c>
      <c r="E13" s="55"/>
    </row>
    <row r="14" spans="1:5" ht="18" customHeight="1">
      <c r="A14" s="57">
        <v>30109</v>
      </c>
      <c r="B14" s="56" t="s">
        <v>114</v>
      </c>
      <c r="C14" s="55">
        <f t="shared" si="0"/>
        <v>21.67</v>
      </c>
      <c r="D14" s="55">
        <v>21.67</v>
      </c>
      <c r="E14" s="55"/>
    </row>
    <row r="15" spans="1:5" ht="18" customHeight="1">
      <c r="A15" s="57">
        <v>30110</v>
      </c>
      <c r="B15" s="56" t="s">
        <v>115</v>
      </c>
      <c r="C15" s="55">
        <f t="shared" si="0"/>
        <v>11.57</v>
      </c>
      <c r="D15" s="55">
        <v>11.57</v>
      </c>
      <c r="E15" s="55"/>
    </row>
    <row r="16" spans="1:5" ht="18" customHeight="1">
      <c r="A16" s="57">
        <v>30111</v>
      </c>
      <c r="B16" s="56" t="s">
        <v>116</v>
      </c>
      <c r="C16" s="55">
        <f t="shared" si="0"/>
        <v>5.93</v>
      </c>
      <c r="D16" s="55">
        <v>5.93</v>
      </c>
      <c r="E16" s="55"/>
    </row>
    <row r="17" spans="1:5" ht="18" customHeight="1">
      <c r="A17" s="57">
        <v>30112</v>
      </c>
      <c r="B17" s="56" t="s">
        <v>117</v>
      </c>
      <c r="C17" s="55">
        <f t="shared" si="0"/>
        <v>2.36</v>
      </c>
      <c r="D17" s="55">
        <v>2.36</v>
      </c>
      <c r="E17" s="55"/>
    </row>
    <row r="18" spans="1:5" ht="18" customHeight="1">
      <c r="A18" s="57">
        <v>30113</v>
      </c>
      <c r="B18" s="56" t="s">
        <v>118</v>
      </c>
      <c r="C18" s="55">
        <f t="shared" si="0"/>
        <v>48.3</v>
      </c>
      <c r="D18" s="55">
        <v>48.3</v>
      </c>
      <c r="E18" s="55"/>
    </row>
    <row r="19" spans="1:5" ht="18" customHeight="1">
      <c r="A19" s="57">
        <v>30199</v>
      </c>
      <c r="B19" s="56" t="s">
        <v>119</v>
      </c>
      <c r="C19" s="55">
        <f t="shared" si="0"/>
        <v>107.9</v>
      </c>
      <c r="D19" s="55">
        <v>107.9</v>
      </c>
      <c r="E19" s="55"/>
    </row>
    <row r="20" spans="1:5" ht="18" customHeight="1">
      <c r="A20" s="56">
        <v>302</v>
      </c>
      <c r="B20" s="56" t="s">
        <v>120</v>
      </c>
      <c r="C20" s="58">
        <f t="shared" si="0"/>
        <v>54.209999999999994</v>
      </c>
      <c r="D20" s="58"/>
      <c r="E20" s="58">
        <f>SUM(E21:E30)</f>
        <v>54.209999999999994</v>
      </c>
    </row>
    <row r="21" spans="1:5" ht="18" customHeight="1">
      <c r="A21" s="57">
        <v>30201</v>
      </c>
      <c r="B21" s="56" t="s">
        <v>121</v>
      </c>
      <c r="C21" s="58">
        <f t="shared" si="0"/>
        <v>20</v>
      </c>
      <c r="D21" s="58"/>
      <c r="E21" s="58">
        <v>20</v>
      </c>
    </row>
    <row r="22" spans="1:5" ht="18" customHeight="1">
      <c r="A22" s="57">
        <v>30207</v>
      </c>
      <c r="B22" s="56" t="s">
        <v>122</v>
      </c>
      <c r="C22" s="58">
        <f t="shared" si="0"/>
        <v>0.1</v>
      </c>
      <c r="D22" s="58"/>
      <c r="E22" s="58">
        <v>0.1</v>
      </c>
    </row>
    <row r="23" spans="1:5" ht="18" customHeight="1">
      <c r="A23" s="57">
        <v>30211</v>
      </c>
      <c r="B23" s="56" t="s">
        <v>123</v>
      </c>
      <c r="C23" s="58">
        <f t="shared" si="0"/>
        <v>2</v>
      </c>
      <c r="D23" s="58"/>
      <c r="E23" s="58">
        <v>2</v>
      </c>
    </row>
    <row r="24" spans="1:5" ht="18" customHeight="1">
      <c r="A24" s="57">
        <v>30215</v>
      </c>
      <c r="B24" s="56" t="s">
        <v>124</v>
      </c>
      <c r="C24" s="58">
        <f t="shared" si="0"/>
        <v>0.4</v>
      </c>
      <c r="D24" s="58"/>
      <c r="E24" s="58">
        <v>0.4</v>
      </c>
    </row>
    <row r="25" spans="1:5" ht="18" customHeight="1">
      <c r="A25" s="57">
        <v>30216</v>
      </c>
      <c r="B25" s="56" t="s">
        <v>125</v>
      </c>
      <c r="C25" s="58">
        <f t="shared" si="0"/>
        <v>1.6</v>
      </c>
      <c r="D25" s="58"/>
      <c r="E25" s="58">
        <v>1.6</v>
      </c>
    </row>
    <row r="26" spans="1:5" ht="18" customHeight="1">
      <c r="A26" s="57">
        <v>30228</v>
      </c>
      <c r="B26" s="56" t="s">
        <v>126</v>
      </c>
      <c r="C26" s="58">
        <f t="shared" si="0"/>
        <v>6.31</v>
      </c>
      <c r="D26" s="58"/>
      <c r="E26" s="58">
        <v>6.31</v>
      </c>
    </row>
    <row r="27" spans="1:5" ht="18" customHeight="1">
      <c r="A27" s="57">
        <v>30229</v>
      </c>
      <c r="B27" s="56" t="s">
        <v>127</v>
      </c>
      <c r="C27" s="58">
        <f t="shared" si="0"/>
        <v>5.2</v>
      </c>
      <c r="D27" s="58"/>
      <c r="E27" s="58">
        <v>5.2</v>
      </c>
    </row>
    <row r="28" spans="1:5" ht="18" customHeight="1">
      <c r="A28" s="57">
        <v>30231</v>
      </c>
      <c r="B28" s="56" t="s">
        <v>128</v>
      </c>
      <c r="C28" s="58">
        <f t="shared" si="0"/>
        <v>2.8</v>
      </c>
      <c r="D28" s="58"/>
      <c r="E28" s="58">
        <v>2.8</v>
      </c>
    </row>
    <row r="29" spans="1:5" ht="18" customHeight="1">
      <c r="A29" s="57">
        <v>30239</v>
      </c>
      <c r="B29" s="56" t="s">
        <v>129</v>
      </c>
      <c r="C29" s="58">
        <f t="shared" si="0"/>
        <v>11.3</v>
      </c>
      <c r="D29" s="58"/>
      <c r="E29" s="58">
        <v>11.3</v>
      </c>
    </row>
    <row r="30" spans="1:5" ht="18" customHeight="1">
      <c r="A30" s="57">
        <v>30299</v>
      </c>
      <c r="B30" s="56" t="s">
        <v>130</v>
      </c>
      <c r="C30" s="58">
        <f t="shared" si="0"/>
        <v>4.5</v>
      </c>
      <c r="D30" s="58"/>
      <c r="E30" s="58">
        <v>4.5</v>
      </c>
    </row>
    <row r="31" spans="1:5" ht="18" customHeight="1">
      <c r="A31" s="56">
        <v>303</v>
      </c>
      <c r="B31" s="56" t="s">
        <v>131</v>
      </c>
      <c r="C31" s="58">
        <f t="shared" si="0"/>
        <v>4.51</v>
      </c>
      <c r="D31" s="58">
        <f>SUM(D32:D34)</f>
        <v>4.51</v>
      </c>
      <c r="E31" s="58"/>
    </row>
    <row r="32" spans="1:5" ht="18" customHeight="1">
      <c r="A32" s="57">
        <v>30302</v>
      </c>
      <c r="B32" s="56" t="s">
        <v>132</v>
      </c>
      <c r="C32" s="58">
        <f t="shared" si="0"/>
        <v>1.8</v>
      </c>
      <c r="D32" s="58">
        <v>1.8</v>
      </c>
      <c r="E32" s="58"/>
    </row>
    <row r="33" spans="1:5" ht="18" customHeight="1">
      <c r="A33" s="57">
        <v>30309</v>
      </c>
      <c r="B33" s="56" t="s">
        <v>133</v>
      </c>
      <c r="C33" s="58">
        <f t="shared" si="0"/>
        <v>0.02</v>
      </c>
      <c r="D33" s="58">
        <v>0.02</v>
      </c>
      <c r="E33" s="59"/>
    </row>
    <row r="34" spans="1:5" ht="18" customHeight="1">
      <c r="A34" s="57">
        <v>30399</v>
      </c>
      <c r="B34" s="56" t="s">
        <v>134</v>
      </c>
      <c r="C34" s="58">
        <f t="shared" si="0"/>
        <v>2.69</v>
      </c>
      <c r="D34" s="58">
        <v>2.69</v>
      </c>
      <c r="E34" s="59"/>
    </row>
    <row r="35" spans="1:5" ht="18" customHeight="1">
      <c r="A35" s="60"/>
      <c r="B35" s="61"/>
      <c r="C35" s="55"/>
      <c r="D35" s="55"/>
      <c r="E35" s="55"/>
    </row>
    <row r="36" spans="1:5" ht="18" customHeight="1">
      <c r="A36" s="62"/>
      <c r="B36" s="61"/>
      <c r="C36" s="55"/>
      <c r="D36" s="55"/>
      <c r="E36" s="55"/>
    </row>
    <row r="37" spans="1:5" ht="18" customHeight="1">
      <c r="A37" s="7"/>
      <c r="B37" s="63"/>
      <c r="C37" s="55"/>
      <c r="D37" s="55"/>
      <c r="E37" s="55"/>
    </row>
    <row r="38" spans="1:5" ht="18" customHeight="1">
      <c r="A38" s="7"/>
      <c r="B38" s="63"/>
      <c r="C38" s="55"/>
      <c r="D38" s="55"/>
      <c r="E38" s="55"/>
    </row>
    <row r="40" spans="1:2" ht="14.25">
      <c r="A40" s="6" t="s">
        <v>135</v>
      </c>
      <c r="B40" s="6"/>
    </row>
  </sheetData>
  <sheetProtection/>
  <mergeCells count="4">
    <mergeCell ref="A3:E3"/>
    <mergeCell ref="A5:B5"/>
    <mergeCell ref="C5:E5"/>
    <mergeCell ref="A7:B7"/>
  </mergeCells>
  <printOptions/>
  <pageMargins left="0.71" right="0.4" top="0.55" bottom="0.64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J20"/>
  <sheetViews>
    <sheetView workbookViewId="0" topLeftCell="A1">
      <selection activeCell="F8" sqref="F8"/>
    </sheetView>
  </sheetViews>
  <sheetFormatPr defaultColWidth="6.875" defaultRowHeight="19.5" customHeight="1"/>
  <cols>
    <col min="1" max="1" width="15.375" style="13" customWidth="1"/>
    <col min="2" max="2" width="33.50390625" style="13" customWidth="1"/>
    <col min="3" max="3" width="25.875" style="14" customWidth="1"/>
    <col min="4" max="4" width="22.75390625" style="14" customWidth="1"/>
    <col min="5" max="5" width="22.375" style="14" customWidth="1"/>
    <col min="6" max="244" width="14.625" style="13" customWidth="1"/>
    <col min="245" max="252" width="6.875" style="0" customWidth="1"/>
  </cols>
  <sheetData>
    <row r="1" spans="1:8" s="6" customFormat="1" ht="19.5" customHeight="1">
      <c r="A1" s="1"/>
      <c r="B1" s="1"/>
      <c r="C1" s="14"/>
      <c r="D1" s="14"/>
      <c r="E1" s="14"/>
      <c r="F1" s="13"/>
      <c r="G1" s="13"/>
      <c r="H1" s="13"/>
    </row>
    <row r="2" spans="1:8" s="6" customFormat="1" ht="18.75" customHeight="1">
      <c r="A2" s="1"/>
      <c r="B2" s="1"/>
      <c r="C2" s="14"/>
      <c r="D2" s="14"/>
      <c r="E2" s="15" t="s">
        <v>136</v>
      </c>
      <c r="F2" s="13"/>
      <c r="G2" s="13"/>
      <c r="H2" s="13"/>
    </row>
    <row r="3" spans="1:244" s="11" customFormat="1" ht="32.25" customHeight="1">
      <c r="A3" s="16" t="s">
        <v>137</v>
      </c>
      <c r="B3" s="17"/>
      <c r="C3" s="17"/>
      <c r="D3" s="17"/>
      <c r="E3" s="17"/>
      <c r="F3" s="18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</row>
    <row r="4" spans="1:5" ht="19.5" customHeight="1">
      <c r="A4" s="20" t="s">
        <v>2</v>
      </c>
      <c r="B4" s="21"/>
      <c r="C4" s="22"/>
      <c r="D4" s="22"/>
      <c r="E4" s="10" t="s">
        <v>3</v>
      </c>
    </row>
    <row r="5" spans="1:5" ht="19.5" customHeight="1">
      <c r="A5" s="23" t="s">
        <v>91</v>
      </c>
      <c r="B5" s="24"/>
      <c r="C5" s="25" t="s">
        <v>138</v>
      </c>
      <c r="D5" s="26"/>
      <c r="E5" s="27"/>
    </row>
    <row r="6" spans="1:5" s="12" customFormat="1" ht="50.25" customHeight="1">
      <c r="A6" s="28" t="s">
        <v>95</v>
      </c>
      <c r="B6" s="29" t="s">
        <v>96</v>
      </c>
      <c r="C6" s="30" t="s">
        <v>15</v>
      </c>
      <c r="D6" s="30" t="s">
        <v>72</v>
      </c>
      <c r="E6" s="30" t="s">
        <v>73</v>
      </c>
    </row>
    <row r="7" spans="1:5" s="12" customFormat="1" ht="21" customHeight="1">
      <c r="A7" s="31" t="s">
        <v>15</v>
      </c>
      <c r="B7" s="32"/>
      <c r="C7" s="33"/>
      <c r="D7" s="33"/>
      <c r="E7" s="33"/>
    </row>
    <row r="8" spans="1:5" ht="21" customHeight="1">
      <c r="A8" s="34"/>
      <c r="B8" s="35" t="s">
        <v>139</v>
      </c>
      <c r="C8" s="36"/>
      <c r="D8" s="36"/>
      <c r="E8" s="36"/>
    </row>
    <row r="9" spans="1:5" ht="21" customHeight="1">
      <c r="A9" s="37"/>
      <c r="B9" s="35" t="s">
        <v>140</v>
      </c>
      <c r="C9" s="38"/>
      <c r="D9" s="38"/>
      <c r="E9" s="38"/>
    </row>
    <row r="10" spans="1:5" ht="21" customHeight="1">
      <c r="A10" s="37"/>
      <c r="B10" s="35" t="s">
        <v>141</v>
      </c>
      <c r="C10" s="39"/>
      <c r="D10" s="39"/>
      <c r="E10" s="39"/>
    </row>
    <row r="11" spans="1:5" ht="21" customHeight="1">
      <c r="A11" s="37"/>
      <c r="B11" s="35" t="s">
        <v>141</v>
      </c>
      <c r="C11" s="39"/>
      <c r="D11" s="39"/>
      <c r="E11" s="39"/>
    </row>
    <row r="12" spans="1:5" ht="21" customHeight="1">
      <c r="A12" s="40"/>
      <c r="B12" s="35" t="s">
        <v>142</v>
      </c>
      <c r="C12" s="41"/>
      <c r="D12" s="41"/>
      <c r="E12" s="41"/>
    </row>
    <row r="13" spans="1:5" ht="21" customHeight="1">
      <c r="A13" s="40"/>
      <c r="B13" s="35" t="s">
        <v>140</v>
      </c>
      <c r="C13" s="41"/>
      <c r="D13" s="41"/>
      <c r="E13" s="41"/>
    </row>
    <row r="14" spans="1:5" ht="21" customHeight="1">
      <c r="A14" s="40"/>
      <c r="B14" s="35" t="s">
        <v>143</v>
      </c>
      <c r="C14" s="41"/>
      <c r="D14" s="41"/>
      <c r="E14" s="41"/>
    </row>
    <row r="15" spans="1:5" ht="21" customHeight="1">
      <c r="A15" s="40"/>
      <c r="B15" s="35" t="s">
        <v>143</v>
      </c>
      <c r="C15" s="41"/>
      <c r="D15" s="41"/>
      <c r="E15" s="41"/>
    </row>
    <row r="16" spans="1:5" ht="21" customHeight="1">
      <c r="A16" s="40"/>
      <c r="B16" s="35" t="s">
        <v>144</v>
      </c>
      <c r="C16" s="41"/>
      <c r="D16" s="41"/>
      <c r="E16" s="41"/>
    </row>
    <row r="17" spans="1:5" ht="21" customHeight="1">
      <c r="A17" s="40"/>
      <c r="B17" s="7"/>
      <c r="C17" s="41"/>
      <c r="D17" s="41"/>
      <c r="E17" s="41"/>
    </row>
    <row r="19" spans="1:2" ht="19.5" customHeight="1">
      <c r="A19" s="42" t="s">
        <v>88</v>
      </c>
      <c r="B19" s="42"/>
    </row>
    <row r="20" spans="1:2" ht="19.5" customHeight="1">
      <c r="A20" s="43" t="s">
        <v>145</v>
      </c>
      <c r="B20" s="43"/>
    </row>
  </sheetData>
  <sheetProtection/>
  <mergeCells count="7">
    <mergeCell ref="A1:B1"/>
    <mergeCell ref="A3:E3"/>
    <mergeCell ref="A5:B5"/>
    <mergeCell ref="C5:E5"/>
    <mergeCell ref="A7:B7"/>
    <mergeCell ref="A19:B19"/>
    <mergeCell ref="A20:B20"/>
  </mergeCells>
  <printOptions/>
  <pageMargins left="0.75" right="0.75" top="1" bottom="0.48" header="0.5" footer="0.5"/>
  <pageSetup horizontalDpi="1200" verticalDpi="12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B18" sqref="B18"/>
    </sheetView>
  </sheetViews>
  <sheetFormatPr defaultColWidth="9.00390625" defaultRowHeight="14.25"/>
  <cols>
    <col min="1" max="1" width="37.125" style="0" customWidth="1"/>
    <col min="2" max="2" width="39.75390625" style="0" customWidth="1"/>
    <col min="3" max="3" width="9.00390625" style="0" customWidth="1"/>
    <col min="8" max="8" width="10.125" style="0" customWidth="1"/>
  </cols>
  <sheetData>
    <row r="1" ht="14.25">
      <c r="A1" s="1"/>
    </row>
    <row r="2" spans="2:12" ht="18" customHeight="1">
      <c r="B2" s="2" t="s">
        <v>146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0.75" customHeight="1">
      <c r="A3" s="4" t="s">
        <v>147</v>
      </c>
      <c r="B3" s="5"/>
      <c r="L3" s="10"/>
    </row>
    <row r="4" spans="1:12" ht="17.25" customHeight="1">
      <c r="A4" s="6" t="s">
        <v>2</v>
      </c>
      <c r="B4" s="2" t="s">
        <v>3</v>
      </c>
      <c r="L4" s="2"/>
    </row>
    <row r="5" spans="1:4" ht="21" customHeight="1">
      <c r="A5" s="7" t="s">
        <v>148</v>
      </c>
      <c r="B5" s="7" t="s">
        <v>93</v>
      </c>
      <c r="C5" s="8"/>
      <c r="D5" s="8"/>
    </row>
    <row r="6" spans="1:2" ht="22.5" customHeight="1">
      <c r="A6" s="9" t="s">
        <v>149</v>
      </c>
      <c r="B6" s="9">
        <v>8.8</v>
      </c>
    </row>
    <row r="7" spans="1:2" ht="21" customHeight="1">
      <c r="A7" s="9" t="s">
        <v>150</v>
      </c>
      <c r="B7" s="9"/>
    </row>
    <row r="8" spans="1:2" ht="21" customHeight="1">
      <c r="A8" s="9" t="s">
        <v>151</v>
      </c>
      <c r="B8" s="9"/>
    </row>
    <row r="9" spans="1:2" ht="24" customHeight="1">
      <c r="A9" s="9" t="s">
        <v>152</v>
      </c>
      <c r="B9" s="9"/>
    </row>
    <row r="10" spans="1:2" ht="29.25" customHeight="1">
      <c r="A10" s="9" t="s">
        <v>153</v>
      </c>
      <c r="B10" s="9">
        <v>6</v>
      </c>
    </row>
    <row r="11" spans="1:2" ht="24.75" customHeight="1">
      <c r="A11" s="9" t="s">
        <v>154</v>
      </c>
      <c r="B11" s="9">
        <v>2.8</v>
      </c>
    </row>
    <row r="12" spans="1:2" ht="26.25" customHeight="1">
      <c r="A12" s="9" t="s">
        <v>155</v>
      </c>
      <c r="B12" s="9"/>
    </row>
    <row r="13" spans="1:2" ht="27" customHeight="1">
      <c r="A13" s="9" t="s">
        <v>156</v>
      </c>
      <c r="B13" s="9">
        <v>2.8</v>
      </c>
    </row>
  </sheetData>
  <sheetProtection/>
  <mergeCells count="1">
    <mergeCell ref="A3:B3"/>
  </mergeCells>
  <printOptions/>
  <pageMargins left="1.69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小白</cp:lastModifiedBy>
  <cp:lastPrinted>2018-03-12T05:14:13Z</cp:lastPrinted>
  <dcterms:created xsi:type="dcterms:W3CDTF">2013-02-18T08:49:03Z</dcterms:created>
  <dcterms:modified xsi:type="dcterms:W3CDTF">2019-01-31T06:40:23Z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2052-11.1.0.8412</vt:lpwstr>
  </property>
  <property fmtid="{D5CDD505-2E9C-101B-9397-08002B2CF9AE}" pid="4" name="KSORubyTemplate">
    <vt:lpwstr>14</vt:lpwstr>
  </property>
</Properties>
</file>